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令和7年度ファイル\授業料\"/>
    </mc:Choice>
  </mc:AlternateContent>
  <bookViews>
    <workbookView xWindow="0" yWindow="0" windowWidth="28800" windowHeight="10830"/>
  </bookViews>
  <sheets>
    <sheet name="8 (2)" sheetId="1" r:id="rId1"/>
  </sheets>
  <externalReferences>
    <externalReference r:id="rId2"/>
  </externalReferences>
  <definedNames>
    <definedName name="支援金1">[1]新井!$R$7:$U$24</definedName>
    <definedName name="支援金10">[1]星!$R$7:$U$25</definedName>
    <definedName name="支援金11">[1]森!$R$7:$U$24</definedName>
    <definedName name="支援金12">[1]北原!$R$7:$U$24</definedName>
    <definedName name="支援金13" localSheetId="0">'8 (2)'!$R$7:$U$24</definedName>
    <definedName name="支援金13">[1]室岡!$R$7:$U$24</definedName>
    <definedName name="支援金2">[1]池上!$R$7:$U$24</definedName>
    <definedName name="支援金3">[1]石黒!$R$7:$U$24</definedName>
    <definedName name="支援金4">[1]今村!$R$7:$U$24</definedName>
    <definedName name="支援金5">[1]漆山!$R$7:$U$24</definedName>
    <definedName name="支援金6">[1]小川!$R$7:$U$24</definedName>
    <definedName name="支援金7">[1]佐野!$R$7:$U$24</definedName>
    <definedName name="支援金8">[1]田川!$R$7:$U$24</definedName>
    <definedName name="支援金9">[1]滝!$R$7:$U$24</definedName>
    <definedName name="支給">[1]Sheet1!$C$2:$CH$97</definedName>
    <definedName name="資料4">[1]生徒名簿!$A$2:$Q$20</definedName>
    <definedName name="生徒1">[1]新井!$B$11:$P$37</definedName>
    <definedName name="生徒10">[1]星!$B$11:$P$37</definedName>
    <definedName name="生徒11">[1]森!$B$11:$P$37</definedName>
    <definedName name="生徒12" localSheetId="0">'8 (2)'!$B$11:$P$38</definedName>
    <definedName name="生徒12">[1]北原!$B$11:$P$38</definedName>
    <definedName name="生徒13" localSheetId="0">'8 (2)'!$B$11:$P$38</definedName>
    <definedName name="生徒13">[1]室岡!$B$11:$P$38</definedName>
    <definedName name="生徒2">[1]池上!$B$11:$P$37</definedName>
    <definedName name="生徒3">[1]石黒!$B$11:$P$37</definedName>
    <definedName name="生徒4">[1]今村!$B$11:$P$37</definedName>
    <definedName name="生徒5">[1]漆山!$B$11:$P$37</definedName>
    <definedName name="生徒6">[1]小川!$B$11:$P$37</definedName>
    <definedName name="生徒7">[1]佐野!$B$11:$P$37</definedName>
    <definedName name="生徒8">[1]田川!$B$11:$P$37</definedName>
    <definedName name="生徒9">[1]滝!$B$11:$P$37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K3" i="1"/>
  <c r="U9" i="1"/>
  <c r="L10" i="1"/>
  <c r="F11" i="1"/>
  <c r="I11" i="1"/>
  <c r="J11" i="1"/>
  <c r="K11" i="1"/>
  <c r="U11" i="1"/>
  <c r="U15" i="1" s="1"/>
  <c r="F12" i="1"/>
  <c r="P12" i="1" s="1"/>
  <c r="O12" i="1"/>
  <c r="F13" i="1"/>
  <c r="O13" i="1"/>
  <c r="F14" i="1"/>
  <c r="O14" i="1"/>
  <c r="P14" i="1" s="1"/>
  <c r="C15" i="1"/>
  <c r="D15" i="1"/>
  <c r="D36" i="1" s="1"/>
  <c r="E15" i="1"/>
  <c r="E16" i="1" s="1"/>
  <c r="I15" i="1"/>
  <c r="J15" i="1"/>
  <c r="J36" i="1" s="1"/>
  <c r="K15" i="1"/>
  <c r="K16" i="1" s="1"/>
  <c r="L15" i="1"/>
  <c r="M15" i="1"/>
  <c r="N15" i="1"/>
  <c r="N36" i="1" s="1"/>
  <c r="N37" i="1" s="1"/>
  <c r="O15" i="1"/>
  <c r="C16" i="1"/>
  <c r="J16" i="1"/>
  <c r="L16" i="1"/>
  <c r="M16" i="1"/>
  <c r="N16" i="1"/>
  <c r="L22" i="1"/>
  <c r="F23" i="1"/>
  <c r="I23" i="1"/>
  <c r="I31" i="1" s="1"/>
  <c r="J23" i="1"/>
  <c r="J31" i="1" s="1"/>
  <c r="K23" i="1"/>
  <c r="F24" i="1"/>
  <c r="O24" i="1"/>
  <c r="P24" i="1"/>
  <c r="F25" i="1"/>
  <c r="P25" i="1" s="1"/>
  <c r="O25" i="1"/>
  <c r="F26" i="1"/>
  <c r="P26" i="1" s="1"/>
  <c r="O26" i="1"/>
  <c r="F27" i="1"/>
  <c r="O27" i="1"/>
  <c r="P27" i="1" s="1"/>
  <c r="F28" i="1"/>
  <c r="O28" i="1"/>
  <c r="P28" i="1"/>
  <c r="F29" i="1"/>
  <c r="O29" i="1"/>
  <c r="P29" i="1"/>
  <c r="C30" i="1"/>
  <c r="C36" i="1" s="1"/>
  <c r="D30" i="1"/>
  <c r="E30" i="1"/>
  <c r="I30" i="1"/>
  <c r="I36" i="1" s="1"/>
  <c r="J30" i="1"/>
  <c r="K30" i="1"/>
  <c r="L30" i="1"/>
  <c r="M30" i="1"/>
  <c r="M36" i="1" s="1"/>
  <c r="M37" i="1" s="1"/>
  <c r="N30" i="1"/>
  <c r="C31" i="1"/>
  <c r="D31" i="1"/>
  <c r="E31" i="1"/>
  <c r="K31" i="1"/>
  <c r="L31" i="1"/>
  <c r="M31" i="1"/>
  <c r="N31" i="1"/>
  <c r="C35" i="1"/>
  <c r="D35" i="1"/>
  <c r="E35" i="1"/>
  <c r="H35" i="1"/>
  <c r="P3" i="1" s="1"/>
  <c r="K35" i="1"/>
  <c r="L35" i="1"/>
  <c r="M35" i="1"/>
  <c r="N35" i="1"/>
  <c r="L36" i="1"/>
  <c r="L37" i="1"/>
  <c r="P13" i="1" l="1"/>
  <c r="O11" i="1"/>
  <c r="I35" i="1"/>
  <c r="I37" i="1" s="1"/>
  <c r="I16" i="1"/>
  <c r="R9" i="1"/>
  <c r="F15" i="1"/>
  <c r="F16" i="1" s="1"/>
  <c r="D16" i="1"/>
  <c r="S25" i="1"/>
  <c r="F35" i="1"/>
  <c r="D37" i="1"/>
  <c r="P11" i="1"/>
  <c r="O36" i="1"/>
  <c r="U16" i="1"/>
  <c r="U20" i="1" s="1"/>
  <c r="U23" i="1" s="1"/>
  <c r="C37" i="1"/>
  <c r="K36" i="1"/>
  <c r="K37" i="1" s="1"/>
  <c r="E36" i="1"/>
  <c r="E37" i="1" s="1"/>
  <c r="F30" i="1"/>
  <c r="F31" i="1" s="1"/>
  <c r="J35" i="1"/>
  <c r="J37" i="1" s="1"/>
  <c r="O30" i="1"/>
  <c r="O23" i="1"/>
  <c r="P23" i="1" s="1"/>
  <c r="O16" i="1"/>
  <c r="O35" i="1" l="1"/>
  <c r="P35" i="1" s="1"/>
  <c r="P15" i="1"/>
  <c r="P16" i="1" s="1"/>
  <c r="F36" i="1"/>
  <c r="F37" i="1" s="1"/>
  <c r="O31" i="1"/>
  <c r="P30" i="1"/>
  <c r="P31" i="1" s="1"/>
  <c r="O37" i="1" l="1"/>
  <c r="P36" i="1"/>
  <c r="P37" i="1" s="1"/>
  <c r="T3" i="1" s="1"/>
</calcChain>
</file>

<file path=xl/sharedStrings.xml><?xml version="1.0" encoding="utf-8"?>
<sst xmlns="http://schemas.openxmlformats.org/spreadsheetml/2006/main" count="112" uniqueCount="74">
  <si>
    <t>-</t>
    <phoneticPr fontId="2"/>
  </si>
  <si>
    <t>未納もしくは過入金</t>
    <rPh sb="0" eb="2">
      <t>ミノウ</t>
    </rPh>
    <rPh sb="6" eb="9">
      <t>カニュウキン</t>
    </rPh>
    <phoneticPr fontId="2"/>
  </si>
  <si>
    <t>年間ご入金金額</t>
    <rPh sb="0" eb="2">
      <t>ネンカン</t>
    </rPh>
    <rPh sb="3" eb="5">
      <t>ニュウキン</t>
    </rPh>
    <rPh sb="5" eb="7">
      <t>キンガク</t>
    </rPh>
    <phoneticPr fontId="2"/>
  </si>
  <si>
    <t>年間ご請求金額</t>
    <rPh sb="0" eb="2">
      <t>ネンカン</t>
    </rPh>
    <rPh sb="3" eb="5">
      <t>セイキュウ</t>
    </rPh>
    <rPh sb="5" eb="7">
      <t>キンガク</t>
    </rPh>
    <phoneticPr fontId="2"/>
  </si>
  <si>
    <t>総合計</t>
    <rPh sb="0" eb="3">
      <t>ソウゴウケイ</t>
    </rPh>
    <phoneticPr fontId="2"/>
  </si>
  <si>
    <t>合計</t>
    <rPh sb="0" eb="2">
      <t>ゴウケイ</t>
    </rPh>
    <phoneticPr fontId="2"/>
  </si>
  <si>
    <t>教科書</t>
    <rPh sb="0" eb="3">
      <t>キョウカショ</t>
    </rPh>
    <phoneticPr fontId="2"/>
  </si>
  <si>
    <t>後援会費</t>
    <rPh sb="0" eb="2">
      <t>コウエン</t>
    </rPh>
    <rPh sb="2" eb="4">
      <t>カイヒ</t>
    </rPh>
    <phoneticPr fontId="2"/>
  </si>
  <si>
    <t>生徒会費</t>
    <rPh sb="0" eb="2">
      <t>セイト</t>
    </rPh>
    <rPh sb="2" eb="4">
      <t>カイヒ</t>
    </rPh>
    <phoneticPr fontId="2"/>
  </si>
  <si>
    <t>授業料</t>
    <rPh sb="0" eb="3">
      <t>ジュギョウリョウ</t>
    </rPh>
    <phoneticPr fontId="2"/>
  </si>
  <si>
    <t>教育充実費</t>
    <rPh sb="0" eb="5">
      <t>キョウイクジュウジツヒ</t>
    </rPh>
    <phoneticPr fontId="2"/>
  </si>
  <si>
    <t>施設充実費</t>
    <rPh sb="0" eb="2">
      <t>シセツ</t>
    </rPh>
    <rPh sb="2" eb="5">
      <t>ジュウジツヒ</t>
    </rPh>
    <phoneticPr fontId="2"/>
  </si>
  <si>
    <t>入学金</t>
    <rPh sb="0" eb="3">
      <t>ニュウガクキン</t>
    </rPh>
    <phoneticPr fontId="2"/>
  </si>
  <si>
    <t>3.合計一覧</t>
    <rPh sb="2" eb="4">
      <t>ゴウケイ</t>
    </rPh>
    <rPh sb="4" eb="6">
      <t>イチラン</t>
    </rPh>
    <phoneticPr fontId="2"/>
  </si>
  <si>
    <t>-</t>
    <phoneticPr fontId="2"/>
  </si>
  <si>
    <t>-</t>
    <phoneticPr fontId="2"/>
  </si>
  <si>
    <t>奨学の為の給付金2</t>
    <rPh sb="0" eb="2">
      <t>ショウガク</t>
    </rPh>
    <rPh sb="3" eb="4">
      <t>タメ</t>
    </rPh>
    <rPh sb="5" eb="8">
      <t>キュウフキン</t>
    </rPh>
    <phoneticPr fontId="2"/>
  </si>
  <si>
    <t>-</t>
    <phoneticPr fontId="2"/>
  </si>
  <si>
    <t>奨学の為の給付金1</t>
    <rPh sb="0" eb="2">
      <t>ショウガク</t>
    </rPh>
    <rPh sb="3" eb="4">
      <t>タメ</t>
    </rPh>
    <rPh sb="5" eb="8">
      <t>キュウフキン</t>
    </rPh>
    <phoneticPr fontId="2"/>
  </si>
  <si>
    <t>円ご入金</t>
    <rPh sb="0" eb="1">
      <t>エン</t>
    </rPh>
    <rPh sb="2" eb="4">
      <t>ニュウキン</t>
    </rPh>
    <phoneticPr fontId="2"/>
  </si>
  <si>
    <t>埼玉県父母負担軽減事業補助金2</t>
    <rPh sb="0" eb="3">
      <t>サイタマケン</t>
    </rPh>
    <rPh sb="3" eb="7">
      <t>フボフタン</t>
    </rPh>
    <rPh sb="7" eb="8">
      <t>ケイ</t>
    </rPh>
    <rPh sb="8" eb="9">
      <t>ゲン</t>
    </rPh>
    <rPh sb="9" eb="11">
      <t>ジギョウ</t>
    </rPh>
    <rPh sb="11" eb="14">
      <t>ホジョキン</t>
    </rPh>
    <phoneticPr fontId="2"/>
  </si>
  <si>
    <t>入学金</t>
    <rPh sb="0" eb="2">
      <t>ニュウガクキン</t>
    </rPh>
    <phoneticPr fontId="2"/>
  </si>
  <si>
    <t>就学支援金2</t>
    <rPh sb="0" eb="5">
      <t>シュウガクシエンキン</t>
    </rPh>
    <phoneticPr fontId="2"/>
  </si>
  <si>
    <t>ご入金金額2</t>
    <rPh sb="1" eb="3">
      <t>ニュウキン</t>
    </rPh>
    <rPh sb="3" eb="5">
      <t>キンガク</t>
    </rPh>
    <phoneticPr fontId="2"/>
  </si>
  <si>
    <t>合計金額</t>
  </si>
  <si>
    <t>後期請求金額</t>
    <rPh sb="0" eb="4">
      <t>コウキセイキュウ</t>
    </rPh>
    <rPh sb="4" eb="6">
      <t>キンガク</t>
    </rPh>
    <phoneticPr fontId="2"/>
  </si>
  <si>
    <t>その他ご返金2</t>
    <rPh sb="2" eb="3">
      <t>タ</t>
    </rPh>
    <rPh sb="4" eb="6">
      <t>ヘンキン</t>
    </rPh>
    <phoneticPr fontId="2"/>
  </si>
  <si>
    <t>単位数</t>
    <rPh sb="0" eb="3">
      <t>タンイスウ</t>
    </rPh>
    <phoneticPr fontId="2"/>
  </si>
  <si>
    <t>その他ご返金1</t>
    <rPh sb="2" eb="3">
      <t>タ</t>
    </rPh>
    <rPh sb="4" eb="6">
      <t>ヘンキン</t>
    </rPh>
    <phoneticPr fontId="2"/>
  </si>
  <si>
    <t>月単位</t>
    <rPh sb="0" eb="1">
      <t>ツキ</t>
    </rPh>
    <rPh sb="1" eb="3">
      <t>タンイ</t>
    </rPh>
    <phoneticPr fontId="2"/>
  </si>
  <si>
    <t>支援金ご返金合計金額</t>
    <rPh sb="0" eb="3">
      <t>シエンキン</t>
    </rPh>
    <rPh sb="4" eb="6">
      <t>ヘンキン</t>
    </rPh>
    <rPh sb="6" eb="8">
      <t>ゴウケイ</t>
    </rPh>
    <rPh sb="8" eb="10">
      <t>キンガク</t>
    </rPh>
    <phoneticPr fontId="2"/>
  </si>
  <si>
    <t>10月ご請求</t>
    <rPh sb="2" eb="3">
      <t>ガツ</t>
    </rPh>
    <rPh sb="4" eb="6">
      <t>セイキュウ</t>
    </rPh>
    <phoneticPr fontId="2"/>
  </si>
  <si>
    <t>ご返金金額</t>
    <rPh sb="1" eb="3">
      <t>ヘンキン</t>
    </rPh>
    <rPh sb="3" eb="5">
      <t>キンガク</t>
    </rPh>
    <phoneticPr fontId="2"/>
  </si>
  <si>
    <t>名称</t>
    <rPh sb="0" eb="2">
      <t>メイショウ</t>
    </rPh>
    <phoneticPr fontId="2"/>
  </si>
  <si>
    <t>授業料等ご請求合計金額</t>
    <rPh sb="0" eb="3">
      <t>ジュギョウリョウ</t>
    </rPh>
    <rPh sb="3" eb="4">
      <t>トウ</t>
    </rPh>
    <rPh sb="5" eb="7">
      <t>セイキュウ</t>
    </rPh>
    <rPh sb="7" eb="9">
      <t>ゴウケイ</t>
    </rPh>
    <rPh sb="9" eb="11">
      <t>キンガク</t>
    </rPh>
    <phoneticPr fontId="2"/>
  </si>
  <si>
    <t>入学金合計</t>
    <rPh sb="0" eb="3">
      <t>ニュウガクキン</t>
    </rPh>
    <rPh sb="3" eb="5">
      <t>ゴウケイ</t>
    </rPh>
    <phoneticPr fontId="2"/>
  </si>
  <si>
    <t>5.　年度末ご返金金額</t>
    <rPh sb="3" eb="6">
      <t>ネンドマツ</t>
    </rPh>
    <rPh sb="7" eb="9">
      <t>ヘンキン</t>
    </rPh>
    <rPh sb="9" eb="11">
      <t>キンガク</t>
    </rPh>
    <phoneticPr fontId="2"/>
  </si>
  <si>
    <t>後期</t>
    <rPh sb="0" eb="1">
      <t>ウシロ</t>
    </rPh>
    <phoneticPr fontId="2"/>
  </si>
  <si>
    <t>入学金等合計金額</t>
    <rPh sb="0" eb="3">
      <t>ニュウガクキン</t>
    </rPh>
    <rPh sb="3" eb="4">
      <t>トウ</t>
    </rPh>
    <rPh sb="4" eb="6">
      <t>ゴウケイ</t>
    </rPh>
    <rPh sb="6" eb="8">
      <t>キンガク</t>
    </rPh>
    <phoneticPr fontId="2"/>
  </si>
  <si>
    <t>② 　後期</t>
    <rPh sb="3" eb="5">
      <t>コウキ</t>
    </rPh>
    <phoneticPr fontId="2"/>
  </si>
  <si>
    <t>支援金相殺金額合計</t>
    <rPh sb="0" eb="3">
      <t>シエンキン</t>
    </rPh>
    <rPh sb="3" eb="5">
      <t>ソウサイ</t>
    </rPh>
    <rPh sb="5" eb="9">
      <t>キンガクゴウケイ</t>
    </rPh>
    <phoneticPr fontId="2"/>
  </si>
  <si>
    <t>支援金合計</t>
    <rPh sb="0" eb="3">
      <t>シエンキン</t>
    </rPh>
    <rPh sb="3" eb="5">
      <t>ゴウケイ</t>
    </rPh>
    <phoneticPr fontId="2"/>
  </si>
  <si>
    <t>振込奨学の為</t>
    <rPh sb="0" eb="2">
      <t>フリコミ</t>
    </rPh>
    <rPh sb="2" eb="4">
      <t>ショウガク</t>
    </rPh>
    <rPh sb="5" eb="6">
      <t>タメ</t>
    </rPh>
    <phoneticPr fontId="2"/>
  </si>
  <si>
    <t>埼玉県父母負担軽減事業補助金1</t>
    <rPh sb="0" eb="3">
      <t>サイタマケン</t>
    </rPh>
    <rPh sb="3" eb="7">
      <t>フボフタン</t>
    </rPh>
    <rPh sb="7" eb="8">
      <t>ケイ</t>
    </rPh>
    <rPh sb="8" eb="9">
      <t>ゲン</t>
    </rPh>
    <rPh sb="9" eb="11">
      <t>ジギョウ</t>
    </rPh>
    <rPh sb="11" eb="14">
      <t>ホジョキン</t>
    </rPh>
    <phoneticPr fontId="2"/>
  </si>
  <si>
    <t>県へ返金</t>
    <rPh sb="0" eb="1">
      <t>ケン</t>
    </rPh>
    <rPh sb="2" eb="4">
      <t>ヘンキン</t>
    </rPh>
    <phoneticPr fontId="2"/>
  </si>
  <si>
    <t>就学支援金1</t>
    <rPh sb="0" eb="5">
      <t>シュウガクシエンキン</t>
    </rPh>
    <phoneticPr fontId="2"/>
  </si>
  <si>
    <t>振込父母負担金</t>
    <rPh sb="0" eb="2">
      <t>フリコミ</t>
    </rPh>
    <rPh sb="2" eb="6">
      <t>フボフタン</t>
    </rPh>
    <rPh sb="6" eb="7">
      <t>キン</t>
    </rPh>
    <phoneticPr fontId="2"/>
  </si>
  <si>
    <t>ご入金金額1</t>
    <rPh sb="1" eb="3">
      <t>ニュウキン</t>
    </rPh>
    <rPh sb="3" eb="5">
      <t>キンガク</t>
    </rPh>
    <phoneticPr fontId="2"/>
  </si>
  <si>
    <t>合計金額</t>
    <phoneticPr fontId="2"/>
  </si>
  <si>
    <t>返金後合計</t>
    <rPh sb="0" eb="3">
      <t>ヘンキンゴ</t>
    </rPh>
    <rPh sb="3" eb="5">
      <t>ゴウケイ</t>
    </rPh>
    <phoneticPr fontId="2"/>
  </si>
  <si>
    <t>前期請求金額</t>
    <rPh sb="0" eb="2">
      <t>ゼンキ</t>
    </rPh>
    <rPh sb="2" eb="4">
      <t>セイキュウ</t>
    </rPh>
    <rPh sb="4" eb="6">
      <t>キンガク</t>
    </rPh>
    <phoneticPr fontId="2"/>
  </si>
  <si>
    <t>就学支援金返金</t>
    <rPh sb="0" eb="5">
      <t>シュウガクシエンキン</t>
    </rPh>
    <rPh sb="5" eb="7">
      <t>ヘンキン</t>
    </rPh>
    <phoneticPr fontId="2"/>
  </si>
  <si>
    <t>就学支援金年間金額</t>
    <rPh sb="0" eb="5">
      <t>シュウガクシエンキン</t>
    </rPh>
    <rPh sb="5" eb="7">
      <t>ネンカン</t>
    </rPh>
    <rPh sb="7" eb="9">
      <t>キンガク</t>
    </rPh>
    <phoneticPr fontId="2"/>
  </si>
  <si>
    <t>（7-3月）</t>
    <rPh sb="4" eb="5">
      <t>ガツ</t>
    </rPh>
    <phoneticPr fontId="2"/>
  </si>
  <si>
    <t>振込就学支援金2</t>
    <rPh sb="0" eb="2">
      <t>フリコミ</t>
    </rPh>
    <rPh sb="2" eb="7">
      <t>シュウガクシエンキン</t>
    </rPh>
    <phoneticPr fontId="2"/>
  </si>
  <si>
    <t>卒業
準備金</t>
    <rPh sb="0" eb="2">
      <t>ソツギョウ</t>
    </rPh>
    <rPh sb="3" eb="6">
      <t>ジュンビキン</t>
    </rPh>
    <phoneticPr fontId="2"/>
  </si>
  <si>
    <t>4月ご請求</t>
    <rPh sb="1" eb="2">
      <t>ガツ</t>
    </rPh>
    <rPh sb="3" eb="5">
      <t>セイキュウ</t>
    </rPh>
    <phoneticPr fontId="2"/>
  </si>
  <si>
    <t>（4-6月）</t>
    <rPh sb="4" eb="5">
      <t>ガツ</t>
    </rPh>
    <phoneticPr fontId="2"/>
  </si>
  <si>
    <t>振込就学支援金1</t>
    <rPh sb="0" eb="2">
      <t>フリコミ</t>
    </rPh>
    <rPh sb="2" eb="7">
      <t>シュウガクシエンキン</t>
    </rPh>
    <phoneticPr fontId="2"/>
  </si>
  <si>
    <t>前期</t>
    <rPh sb="0" eb="2">
      <t>ゼンキ</t>
    </rPh>
    <phoneticPr fontId="2"/>
  </si>
  <si>
    <t>①　前期</t>
    <rPh sb="2" eb="4">
      <t>ゼンキ</t>
    </rPh>
    <phoneticPr fontId="2"/>
  </si>
  <si>
    <t>支援金
決定金額</t>
    <rPh sb="0" eb="3">
      <t>シエンキン</t>
    </rPh>
    <rPh sb="4" eb="6">
      <t>ケッテイ</t>
    </rPh>
    <rPh sb="6" eb="8">
      <t>キンガク</t>
    </rPh>
    <phoneticPr fontId="2"/>
  </si>
  <si>
    <t>4.　支援金合計金額</t>
    <rPh sb="3" eb="6">
      <t>シエンキン</t>
    </rPh>
    <rPh sb="6" eb="8">
      <t>ゴウケイ</t>
    </rPh>
    <rPh sb="8" eb="10">
      <t>キンガク</t>
    </rPh>
    <phoneticPr fontId="2"/>
  </si>
  <si>
    <t>2.期別納付金等一覧</t>
    <phoneticPr fontId="2"/>
  </si>
  <si>
    <t>1.入学金等一覧</t>
    <rPh sb="2" eb="6">
      <t>ニュウガクキントウ</t>
    </rPh>
    <rPh sb="6" eb="8">
      <t>イチラン</t>
    </rPh>
    <phoneticPr fontId="2"/>
  </si>
  <si>
    <t>年間ご請求残高</t>
    <rPh sb="0" eb="2">
      <t>ネンカン</t>
    </rPh>
    <rPh sb="3" eb="5">
      <t>セイキュウ</t>
    </rPh>
    <rPh sb="5" eb="7">
      <t>ザンダカ</t>
    </rPh>
    <phoneticPr fontId="2"/>
  </si>
  <si>
    <t>年間
単位数</t>
    <rPh sb="0" eb="2">
      <t>ネンカン</t>
    </rPh>
    <rPh sb="3" eb="6">
      <t>タンイスウ</t>
    </rPh>
    <phoneticPr fontId="2"/>
  </si>
  <si>
    <t>氏名</t>
    <rPh sb="0" eb="2">
      <t>シメイ</t>
    </rPh>
    <phoneticPr fontId="2"/>
  </si>
  <si>
    <t>学籍
番号</t>
    <rPh sb="0" eb="2">
      <t>ガクセキ</t>
    </rPh>
    <rPh sb="3" eb="5">
      <t>バンゴウ</t>
    </rPh>
    <phoneticPr fontId="2"/>
  </si>
  <si>
    <t>出席
番号</t>
    <rPh sb="0" eb="2">
      <t>シュッセキ</t>
    </rPh>
    <rPh sb="3" eb="5">
      <t>バンゴウ</t>
    </rPh>
    <phoneticPr fontId="2"/>
  </si>
  <si>
    <t>普通科
ベ－シック</t>
    <rPh sb="0" eb="3">
      <t>フツウカ</t>
    </rPh>
    <phoneticPr fontId="2"/>
  </si>
  <si>
    <t>科目</t>
    <rPh sb="0" eb="2">
      <t>カモク</t>
    </rPh>
    <phoneticPr fontId="2"/>
  </si>
  <si>
    <t>令和7年度　納付金年間金額一覧表と入金表</t>
    <rPh sb="0" eb="2">
      <t>レイワ</t>
    </rPh>
    <rPh sb="3" eb="5">
      <t>ネンド</t>
    </rPh>
    <rPh sb="6" eb="8">
      <t>ノウフ</t>
    </rPh>
    <rPh sb="8" eb="9">
      <t>キン</t>
    </rPh>
    <rPh sb="9" eb="11">
      <t>ネンカン</t>
    </rPh>
    <rPh sb="11" eb="13">
      <t>キンガク</t>
    </rPh>
    <rPh sb="13" eb="16">
      <t>イチランヒョウ</t>
    </rPh>
    <rPh sb="17" eb="19">
      <t>ニュウキン</t>
    </rPh>
    <rPh sb="19" eb="20">
      <t>ヒョウ</t>
    </rPh>
    <phoneticPr fontId="2"/>
  </si>
  <si>
    <t>2025/3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</si>
</sst>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単&quot;&quot;位&quot;"/>
    <numFmt numFmtId="177" formatCode="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11"/>
      <color theme="7" tint="-0.249977111117893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2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4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Fill="1" applyBorder="1">
      <alignment vertical="center"/>
    </xf>
    <xf numFmtId="38" fontId="3" fillId="0" borderId="0" xfId="1" applyFont="1">
      <alignment vertical="center"/>
    </xf>
    <xf numFmtId="38" fontId="0" fillId="0" borderId="1" xfId="1" applyFont="1" applyFill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3" xfId="1" applyFont="1" applyFill="1" applyBorder="1">
      <alignment vertical="center"/>
    </xf>
    <xf numFmtId="38" fontId="4" fillId="2" borderId="1" xfId="1" applyFont="1" applyFill="1" applyBorder="1">
      <alignment vertical="center"/>
    </xf>
    <xf numFmtId="38" fontId="4" fillId="0" borderId="1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Fill="1" applyBorder="1">
      <alignment vertical="center"/>
    </xf>
    <xf numFmtId="38" fontId="4" fillId="0" borderId="5" xfId="1" applyFont="1" applyBorder="1">
      <alignment vertical="center"/>
    </xf>
    <xf numFmtId="38" fontId="5" fillId="0" borderId="6" xfId="1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>
      <alignment vertical="center"/>
    </xf>
    <xf numFmtId="38" fontId="4" fillId="0" borderId="11" xfId="1" applyFont="1" applyBorder="1">
      <alignment vertical="center"/>
    </xf>
    <xf numFmtId="38" fontId="0" fillId="0" borderId="9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176" fontId="6" fillId="3" borderId="15" xfId="1" applyNumberFormat="1" applyFont="1" applyFill="1" applyBorder="1" applyAlignment="1">
      <alignment horizontal="center" vertical="center"/>
    </xf>
    <xf numFmtId="38" fontId="4" fillId="0" borderId="16" xfId="1" applyFont="1" applyBorder="1">
      <alignment vertical="center"/>
    </xf>
    <xf numFmtId="38" fontId="4" fillId="0" borderId="15" xfId="1" applyFont="1" applyBorder="1">
      <alignment vertical="center"/>
    </xf>
    <xf numFmtId="38" fontId="0" fillId="0" borderId="13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38" fontId="0" fillId="0" borderId="0" xfId="1" applyFont="1" applyBorder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0" fillId="3" borderId="13" xfId="1" applyFont="1" applyFill="1" applyBorder="1">
      <alignment vertical="center"/>
    </xf>
    <xf numFmtId="38" fontId="0" fillId="3" borderId="20" xfId="1" applyFont="1" applyFill="1" applyBorder="1">
      <alignment vertical="center"/>
    </xf>
    <xf numFmtId="38" fontId="0" fillId="3" borderId="17" xfId="1" applyFont="1" applyFill="1" applyBorder="1">
      <alignment vertical="center"/>
    </xf>
    <xf numFmtId="38" fontId="0" fillId="0" borderId="21" xfId="1" applyFont="1" applyFill="1" applyBorder="1">
      <alignment vertical="center"/>
    </xf>
    <xf numFmtId="38" fontId="8" fillId="0" borderId="0" xfId="1" applyFont="1">
      <alignment vertical="center"/>
    </xf>
    <xf numFmtId="38" fontId="4" fillId="2" borderId="16" xfId="1" applyFont="1" applyFill="1" applyBorder="1">
      <alignment vertical="center"/>
    </xf>
    <xf numFmtId="38" fontId="4" fillId="0" borderId="23" xfId="1" applyFont="1" applyBorder="1">
      <alignment vertical="center"/>
    </xf>
    <xf numFmtId="38" fontId="4" fillId="0" borderId="19" xfId="1" applyFont="1" applyBorder="1">
      <alignment vertical="center"/>
    </xf>
    <xf numFmtId="38" fontId="0" fillId="4" borderId="15" xfId="1" applyFont="1" applyFill="1" applyBorder="1" applyAlignment="1">
      <alignment horizontal="center" vertical="center"/>
    </xf>
    <xf numFmtId="38" fontId="4" fillId="0" borderId="13" xfId="1" applyFont="1" applyFill="1" applyBorder="1">
      <alignment vertical="center"/>
    </xf>
    <xf numFmtId="38" fontId="4" fillId="0" borderId="14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177" fontId="0" fillId="0" borderId="8" xfId="1" applyNumberFormat="1" applyFont="1" applyFill="1" applyBorder="1" applyAlignment="1">
      <alignment horizontal="left" vertical="center"/>
    </xf>
    <xf numFmtId="38" fontId="4" fillId="0" borderId="12" xfId="1" applyFont="1" applyFill="1" applyBorder="1">
      <alignment vertical="center"/>
    </xf>
    <xf numFmtId="38" fontId="4" fillId="0" borderId="9" xfId="1" applyFont="1" applyFill="1" applyBorder="1">
      <alignment vertical="center"/>
    </xf>
    <xf numFmtId="38" fontId="9" fillId="0" borderId="0" xfId="1" applyFont="1" applyFill="1" applyBorder="1">
      <alignment vertical="center"/>
    </xf>
    <xf numFmtId="38" fontId="9" fillId="0" borderId="9" xfId="1" applyFont="1" applyFill="1" applyBorder="1">
      <alignment vertical="center"/>
    </xf>
    <xf numFmtId="38" fontId="0" fillId="0" borderId="13" xfId="1" applyFont="1" applyBorder="1" applyAlignment="1">
      <alignment horizontal="left" vertical="center"/>
    </xf>
    <xf numFmtId="38" fontId="0" fillId="0" borderId="8" xfId="1" applyFont="1" applyFill="1" applyBorder="1">
      <alignment vertical="center"/>
    </xf>
    <xf numFmtId="38" fontId="10" fillId="0" borderId="6" xfId="1" applyFont="1" applyFill="1" applyBorder="1">
      <alignment vertical="center"/>
    </xf>
    <xf numFmtId="38" fontId="10" fillId="0" borderId="24" xfId="1" applyFont="1" applyFill="1" applyBorder="1">
      <alignment vertical="center"/>
    </xf>
    <xf numFmtId="38" fontId="10" fillId="5" borderId="25" xfId="1" applyFont="1" applyFill="1" applyBorder="1">
      <alignment vertical="center"/>
    </xf>
    <xf numFmtId="38" fontId="10" fillId="5" borderId="26" xfId="1" applyFont="1" applyFill="1" applyBorder="1">
      <alignment vertical="center"/>
    </xf>
    <xf numFmtId="38" fontId="10" fillId="5" borderId="27" xfId="1" applyFont="1" applyFill="1" applyBorder="1">
      <alignment vertical="center"/>
    </xf>
    <xf numFmtId="38" fontId="10" fillId="6" borderId="28" xfId="1" applyFont="1" applyFill="1" applyBorder="1">
      <alignment vertical="center"/>
    </xf>
    <xf numFmtId="38" fontId="4" fillId="4" borderId="29" xfId="1" applyFont="1" applyFill="1" applyBorder="1" applyAlignment="1">
      <alignment horizontal="center" vertical="center"/>
    </xf>
    <xf numFmtId="38" fontId="9" fillId="0" borderId="24" xfId="1" applyFont="1" applyFill="1" applyBorder="1">
      <alignment vertical="center"/>
    </xf>
    <xf numFmtId="38" fontId="11" fillId="0" borderId="30" xfId="1" applyFont="1" applyFill="1" applyBorder="1">
      <alignment vertical="center"/>
    </xf>
    <xf numFmtId="38" fontId="11" fillId="0" borderId="28" xfId="1" applyFont="1" applyFill="1" applyBorder="1">
      <alignment vertical="center"/>
    </xf>
    <xf numFmtId="38" fontId="11" fillId="0" borderId="31" xfId="1" applyFont="1" applyFill="1" applyBorder="1">
      <alignment vertical="center"/>
    </xf>
    <xf numFmtId="38" fontId="0" fillId="6" borderId="32" xfId="1" applyFont="1" applyFill="1" applyBorder="1" applyAlignment="1">
      <alignment horizontal="left" vertical="center"/>
    </xf>
    <xf numFmtId="38" fontId="10" fillId="0" borderId="12" xfId="1" applyFont="1" applyFill="1" applyBorder="1">
      <alignment vertical="center"/>
    </xf>
    <xf numFmtId="38" fontId="10" fillId="0" borderId="34" xfId="1" applyFont="1" applyFill="1" applyBorder="1">
      <alignment vertical="center"/>
    </xf>
    <xf numFmtId="38" fontId="10" fillId="5" borderId="35" xfId="1" applyFont="1" applyFill="1" applyBorder="1">
      <alignment vertical="center"/>
    </xf>
    <xf numFmtId="38" fontId="10" fillId="5" borderId="36" xfId="1" applyFont="1" applyFill="1" applyBorder="1">
      <alignment vertical="center"/>
    </xf>
    <xf numFmtId="38" fontId="10" fillId="5" borderId="37" xfId="1" applyFont="1" applyFill="1" applyBorder="1">
      <alignment vertical="center"/>
    </xf>
    <xf numFmtId="38" fontId="10" fillId="6" borderId="38" xfId="1" applyFont="1" applyFill="1" applyBorder="1">
      <alignment vertical="center"/>
    </xf>
    <xf numFmtId="38" fontId="9" fillId="0" borderId="34" xfId="1" applyFont="1" applyFill="1" applyBorder="1">
      <alignment vertical="center"/>
    </xf>
    <xf numFmtId="38" fontId="11" fillId="0" borderId="34" xfId="1" applyFont="1" applyFill="1" applyBorder="1">
      <alignment vertical="center"/>
    </xf>
    <xf numFmtId="38" fontId="11" fillId="0" borderId="38" xfId="1" applyFont="1" applyFill="1" applyBorder="1">
      <alignment vertical="center"/>
    </xf>
    <xf numFmtId="38" fontId="11" fillId="0" borderId="29" xfId="1" applyFont="1" applyFill="1" applyBorder="1">
      <alignment vertical="center"/>
    </xf>
    <xf numFmtId="38" fontId="12" fillId="6" borderId="39" xfId="1" applyFont="1" applyFill="1" applyBorder="1" applyAlignment="1">
      <alignment horizontal="left" vertical="center" wrapText="1"/>
    </xf>
    <xf numFmtId="177" fontId="0" fillId="0" borderId="8" xfId="1" quotePrefix="1" applyNumberFormat="1" applyFont="1" applyFill="1" applyBorder="1" applyAlignment="1">
      <alignment horizontal="center" vertical="center"/>
    </xf>
    <xf numFmtId="38" fontId="10" fillId="0" borderId="35" xfId="1" applyFont="1" applyFill="1" applyBorder="1">
      <alignment vertical="center"/>
    </xf>
    <xf numFmtId="38" fontId="0" fillId="0" borderId="8" xfId="1" applyFont="1" applyFill="1" applyBorder="1" applyAlignment="1">
      <alignment horizontal="center" vertical="center"/>
    </xf>
    <xf numFmtId="38" fontId="12" fillId="6" borderId="39" xfId="1" applyFont="1" applyFill="1" applyBorder="1" applyAlignment="1">
      <alignment vertical="center" wrapText="1"/>
    </xf>
    <xf numFmtId="38" fontId="0" fillId="0" borderId="40" xfId="1" applyFont="1" applyFill="1" applyBorder="1" applyAlignment="1">
      <alignment vertical="center"/>
    </xf>
    <xf numFmtId="38" fontId="0" fillId="0" borderId="21" xfId="1" applyFont="1" applyFill="1" applyBorder="1" applyAlignment="1">
      <alignment horizontal="left" vertical="center"/>
    </xf>
    <xf numFmtId="38" fontId="0" fillId="0" borderId="21" xfId="1" applyFont="1" applyFill="1" applyBorder="1" applyAlignment="1">
      <alignment vertical="center"/>
    </xf>
    <xf numFmtId="177" fontId="0" fillId="0" borderId="22" xfId="1" quotePrefix="1" applyNumberFormat="1" applyFont="1" applyFill="1" applyBorder="1" applyAlignment="1">
      <alignment horizontal="center" vertical="center"/>
    </xf>
    <xf numFmtId="38" fontId="10" fillId="5" borderId="12" xfId="1" applyFont="1" applyFill="1" applyBorder="1">
      <alignment vertical="center"/>
    </xf>
    <xf numFmtId="38" fontId="10" fillId="5" borderId="41" xfId="1" applyFont="1" applyFill="1" applyBorder="1">
      <alignment vertical="center"/>
    </xf>
    <xf numFmtId="38" fontId="10" fillId="5" borderId="42" xfId="1" applyFont="1" applyFill="1" applyBorder="1">
      <alignment vertical="center"/>
    </xf>
    <xf numFmtId="38" fontId="10" fillId="6" borderId="10" xfId="1" applyFont="1" applyFill="1" applyBorder="1">
      <alignment vertical="center"/>
    </xf>
    <xf numFmtId="38" fontId="4" fillId="0" borderId="10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38" fontId="0" fillId="6" borderId="39" xfId="1" applyFont="1" applyFill="1" applyBorder="1" applyAlignment="1">
      <alignment horizontal="left" vertical="center"/>
    </xf>
    <xf numFmtId="38" fontId="4" fillId="7" borderId="43" xfId="1" applyFont="1" applyFill="1" applyBorder="1">
      <alignment vertical="center"/>
    </xf>
    <xf numFmtId="38" fontId="4" fillId="7" borderId="44" xfId="1" applyFont="1" applyFill="1" applyBorder="1">
      <alignment vertical="center"/>
    </xf>
    <xf numFmtId="38" fontId="4" fillId="7" borderId="45" xfId="1" applyFont="1" applyFill="1" applyBorder="1">
      <alignment vertical="center"/>
    </xf>
    <xf numFmtId="38" fontId="13" fillId="4" borderId="46" xfId="1" applyFont="1" applyFill="1" applyBorder="1" applyAlignment="1">
      <alignment horizontal="center" vertical="center"/>
    </xf>
    <xf numFmtId="38" fontId="4" fillId="0" borderId="43" xfId="1" applyFont="1" applyFill="1" applyBorder="1">
      <alignment vertical="center"/>
    </xf>
    <xf numFmtId="38" fontId="4" fillId="7" borderId="46" xfId="1" applyFont="1" applyFill="1" applyBorder="1">
      <alignment vertical="center"/>
    </xf>
    <xf numFmtId="38" fontId="0" fillId="0" borderId="47" xfId="1" applyFont="1" applyBorder="1">
      <alignment vertical="center"/>
    </xf>
    <xf numFmtId="38" fontId="8" fillId="0" borderId="18" xfId="1" applyFont="1" applyBorder="1" applyAlignment="1">
      <alignment horizontal="center" vertical="center"/>
    </xf>
    <xf numFmtId="38" fontId="0" fillId="0" borderId="20" xfId="1" applyFont="1" applyBorder="1">
      <alignment vertical="center"/>
    </xf>
    <xf numFmtId="38" fontId="0" fillId="0" borderId="17" xfId="1" applyFont="1" applyBorder="1">
      <alignment vertical="center"/>
    </xf>
    <xf numFmtId="38" fontId="4" fillId="7" borderId="13" xfId="1" applyFont="1" applyFill="1" applyBorder="1">
      <alignment vertical="center"/>
    </xf>
    <xf numFmtId="38" fontId="4" fillId="7" borderId="19" xfId="1" applyFont="1" applyFill="1" applyBorder="1">
      <alignment vertical="center"/>
    </xf>
    <xf numFmtId="38" fontId="4" fillId="0" borderId="19" xfId="1" applyFont="1" applyFill="1" applyBorder="1">
      <alignment vertical="center"/>
    </xf>
    <xf numFmtId="38" fontId="8" fillId="7" borderId="48" xfId="1" applyFont="1" applyFill="1" applyBorder="1" applyAlignment="1">
      <alignment horizontal="center" vertical="center"/>
    </xf>
    <xf numFmtId="38" fontId="0" fillId="0" borderId="34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4" fillId="0" borderId="1" xfId="1" applyFont="1" applyFill="1" applyBorder="1">
      <alignment vertical="center"/>
    </xf>
    <xf numFmtId="38" fontId="4" fillId="7" borderId="14" xfId="1" applyFont="1" applyFill="1" applyBorder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5" xfId="1" quotePrefix="1" applyFont="1" applyFill="1" applyBorder="1" applyAlignment="1">
      <alignment horizontal="center" vertical="center"/>
    </xf>
    <xf numFmtId="38" fontId="8" fillId="7" borderId="39" xfId="1" applyFont="1" applyFill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55" xfId="1" applyFont="1" applyBorder="1">
      <alignment vertical="center"/>
    </xf>
    <xf numFmtId="38" fontId="0" fillId="0" borderId="56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8" fillId="0" borderId="39" xfId="1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38" fontId="4" fillId="0" borderId="44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38" fontId="0" fillId="0" borderId="13" xfId="1" applyFont="1" applyBorder="1">
      <alignment vertical="center"/>
    </xf>
    <xf numFmtId="38" fontId="18" fillId="0" borderId="17" xfId="1" applyFont="1" applyBorder="1">
      <alignment vertical="center"/>
    </xf>
    <xf numFmtId="38" fontId="4" fillId="0" borderId="16" xfId="1" applyFont="1" applyFill="1" applyBorder="1">
      <alignment vertical="center"/>
    </xf>
    <xf numFmtId="38" fontId="4" fillId="0" borderId="20" xfId="1" applyFont="1" applyFill="1" applyBorder="1">
      <alignment vertical="center"/>
    </xf>
    <xf numFmtId="38" fontId="4" fillId="5" borderId="15" xfId="1" applyFont="1" applyFill="1" applyBorder="1" applyAlignment="1">
      <alignment horizontal="center" vertical="center"/>
    </xf>
    <xf numFmtId="38" fontId="4" fillId="0" borderId="69" xfId="1" applyFont="1" applyFill="1" applyBorder="1">
      <alignment vertical="center"/>
    </xf>
    <xf numFmtId="38" fontId="4" fillId="0" borderId="41" xfId="1" applyFont="1" applyFill="1" applyBorder="1">
      <alignment vertical="center"/>
    </xf>
    <xf numFmtId="38" fontId="4" fillId="0" borderId="42" xfId="1" applyFont="1" applyFill="1" applyBorder="1">
      <alignment vertical="center"/>
    </xf>
    <xf numFmtId="38" fontId="4" fillId="5" borderId="11" xfId="1" applyFont="1" applyFill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8" fillId="7" borderId="18" xfId="1" applyFont="1" applyFill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19" fillId="0" borderId="6" xfId="1" applyFont="1" applyFill="1" applyBorder="1">
      <alignment vertical="center"/>
    </xf>
    <xf numFmtId="38" fontId="19" fillId="0" borderId="24" xfId="1" applyFont="1" applyFill="1" applyBorder="1">
      <alignment vertical="center"/>
    </xf>
    <xf numFmtId="38" fontId="19" fillId="6" borderId="6" xfId="1" applyFont="1" applyFill="1" applyBorder="1">
      <alignment vertical="center"/>
    </xf>
    <xf numFmtId="38" fontId="19" fillId="6" borderId="70" xfId="1" applyFont="1" applyFill="1" applyBorder="1">
      <alignment vertical="center"/>
    </xf>
    <xf numFmtId="38" fontId="19" fillId="6" borderId="71" xfId="1" applyFont="1" applyFill="1" applyBorder="1">
      <alignment vertical="center"/>
    </xf>
    <xf numFmtId="38" fontId="19" fillId="6" borderId="72" xfId="1" applyFont="1" applyFill="1" applyBorder="1">
      <alignment vertical="center"/>
    </xf>
    <xf numFmtId="38" fontId="19" fillId="5" borderId="73" xfId="1" applyFont="1" applyFill="1" applyBorder="1">
      <alignment vertical="center"/>
    </xf>
    <xf numFmtId="38" fontId="19" fillId="0" borderId="0" xfId="1" applyFont="1" applyFill="1" applyBorder="1">
      <alignment vertical="center"/>
    </xf>
    <xf numFmtId="38" fontId="9" fillId="0" borderId="74" xfId="1" applyFont="1" applyFill="1" applyBorder="1">
      <alignment vertical="center"/>
    </xf>
    <xf numFmtId="38" fontId="19" fillId="0" borderId="72" xfId="1" applyFont="1" applyFill="1" applyBorder="1">
      <alignment vertical="center"/>
    </xf>
    <xf numFmtId="38" fontId="19" fillId="0" borderId="73" xfId="1" applyFont="1" applyFill="1" applyBorder="1">
      <alignment vertical="center"/>
    </xf>
    <xf numFmtId="38" fontId="19" fillId="0" borderId="35" xfId="1" applyFont="1" applyFill="1" applyBorder="1">
      <alignment vertical="center"/>
    </xf>
    <xf numFmtId="38" fontId="19" fillId="0" borderId="34" xfId="1" applyFont="1" applyFill="1" applyBorder="1">
      <alignment vertical="center"/>
    </xf>
    <xf numFmtId="38" fontId="19" fillId="6" borderId="35" xfId="1" applyFont="1" applyFill="1" applyBorder="1">
      <alignment vertical="center"/>
    </xf>
    <xf numFmtId="38" fontId="19" fillId="6" borderId="36" xfId="1" applyFont="1" applyFill="1" applyBorder="1">
      <alignment vertical="center"/>
    </xf>
    <xf numFmtId="38" fontId="19" fillId="6" borderId="37" xfId="1" applyFont="1" applyFill="1" applyBorder="1">
      <alignment vertical="center"/>
    </xf>
    <xf numFmtId="38" fontId="19" fillId="6" borderId="38" xfId="1" applyFont="1" applyFill="1" applyBorder="1">
      <alignment vertical="center"/>
    </xf>
    <xf numFmtId="38" fontId="19" fillId="5" borderId="29" xfId="1" applyFont="1" applyFill="1" applyBorder="1" applyAlignment="1">
      <alignment horizontal="center" vertical="center"/>
    </xf>
    <xf numFmtId="38" fontId="19" fillId="0" borderId="38" xfId="1" applyFont="1" applyFill="1" applyBorder="1">
      <alignment vertical="center"/>
    </xf>
    <xf numFmtId="38" fontId="19" fillId="0" borderId="29" xfId="1" applyFont="1" applyFill="1" applyBorder="1">
      <alignment vertical="center"/>
    </xf>
    <xf numFmtId="38" fontId="0" fillId="6" borderId="48" xfId="1" applyFont="1" applyFill="1" applyBorder="1" applyAlignment="1">
      <alignment horizontal="left" vertical="center"/>
    </xf>
    <xf numFmtId="38" fontId="4" fillId="7" borderId="69" xfId="1" applyFont="1" applyFill="1" applyBorder="1">
      <alignment vertical="center"/>
    </xf>
    <xf numFmtId="38" fontId="4" fillId="7" borderId="75" xfId="1" applyFont="1" applyFill="1" applyBorder="1">
      <alignment vertical="center"/>
    </xf>
    <xf numFmtId="38" fontId="4" fillId="5" borderId="46" xfId="1" applyFont="1" applyFill="1" applyBorder="1" applyAlignment="1">
      <alignment horizontal="center" vertical="center"/>
    </xf>
    <xf numFmtId="38" fontId="8" fillId="0" borderId="39" xfId="1" applyFont="1" applyFill="1" applyBorder="1" applyAlignment="1">
      <alignment horizontal="center" vertical="center"/>
    </xf>
    <xf numFmtId="38" fontId="4" fillId="7" borderId="16" xfId="1" applyFont="1" applyFill="1" applyBorder="1">
      <alignment vertical="center"/>
    </xf>
    <xf numFmtId="38" fontId="4" fillId="7" borderId="23" xfId="1" applyFont="1" applyFill="1" applyBorder="1">
      <alignment vertical="center"/>
    </xf>
    <xf numFmtId="38" fontId="0" fillId="7" borderId="18" xfId="1" applyFont="1" applyFill="1" applyBorder="1">
      <alignment vertical="center"/>
    </xf>
    <xf numFmtId="38" fontId="4" fillId="7" borderId="54" xfId="1" applyFont="1" applyFill="1" applyBorder="1">
      <alignment vertical="center"/>
    </xf>
    <xf numFmtId="38" fontId="4" fillId="7" borderId="4" xfId="1" applyFont="1" applyFill="1" applyBorder="1">
      <alignment vertical="center"/>
    </xf>
    <xf numFmtId="49" fontId="4" fillId="0" borderId="5" xfId="1" applyNumberFormat="1" applyFont="1" applyBorder="1" applyAlignment="1">
      <alignment horizontal="center" vertical="center"/>
    </xf>
    <xf numFmtId="38" fontId="18" fillId="0" borderId="17" xfId="1" applyFont="1" applyBorder="1" applyAlignment="1">
      <alignment vertical="center"/>
    </xf>
    <xf numFmtId="38" fontId="0" fillId="0" borderId="3" xfId="1" applyFont="1" applyBorder="1" applyAlignment="1">
      <alignment horizontal="center" vertical="center"/>
    </xf>
    <xf numFmtId="38" fontId="4" fillId="0" borderId="7" xfId="1" applyFont="1" applyFill="1" applyBorder="1">
      <alignment vertical="center"/>
    </xf>
    <xf numFmtId="38" fontId="4" fillId="0" borderId="44" xfId="1" applyFont="1" applyFill="1" applyBorder="1" applyAlignment="1">
      <alignment horizontal="center" vertical="center"/>
    </xf>
    <xf numFmtId="38" fontId="0" fillId="0" borderId="43" xfId="1" applyFont="1" applyBorder="1">
      <alignment vertical="center"/>
    </xf>
    <xf numFmtId="38" fontId="0" fillId="0" borderId="76" xfId="1" applyFont="1" applyBorder="1">
      <alignment vertical="center"/>
    </xf>
    <xf numFmtId="38" fontId="0" fillId="0" borderId="66" xfId="1" applyFont="1" applyBorder="1">
      <alignment vertical="center"/>
    </xf>
    <xf numFmtId="49" fontId="0" fillId="7" borderId="18" xfId="1" applyNumberFormat="1" applyFont="1" applyFill="1" applyBorder="1" applyAlignment="1">
      <alignment horizontal="center" vertical="center"/>
    </xf>
    <xf numFmtId="38" fontId="26" fillId="0" borderId="23" xfId="1" applyFont="1" applyBorder="1" applyAlignment="1">
      <alignment horizontal="center" vertical="center" wrapText="1"/>
    </xf>
    <xf numFmtId="38" fontId="27" fillId="0" borderId="17" xfId="1" applyFont="1" applyBorder="1" applyAlignment="1">
      <alignment horizontal="center" vertical="center"/>
    </xf>
    <xf numFmtId="38" fontId="25" fillId="3" borderId="18" xfId="1" applyFont="1" applyFill="1" applyBorder="1" applyAlignment="1">
      <alignment horizontal="center" vertical="center"/>
    </xf>
    <xf numFmtId="38" fontId="1" fillId="3" borderId="17" xfId="1" applyFont="1" applyFill="1" applyBorder="1" applyAlignment="1">
      <alignment horizontal="center" vertical="center" wrapText="1"/>
    </xf>
    <xf numFmtId="38" fontId="25" fillId="3" borderId="16" xfId="1" applyFont="1" applyFill="1" applyBorder="1" applyAlignment="1">
      <alignment horizontal="center" vertical="center"/>
    </xf>
    <xf numFmtId="38" fontId="29" fillId="3" borderId="17" xfId="1" applyFont="1" applyFill="1" applyBorder="1" applyAlignment="1">
      <alignment horizontal="center" vertical="center" wrapText="1"/>
    </xf>
    <xf numFmtId="38" fontId="30" fillId="3" borderId="15" xfId="1" applyFont="1" applyFill="1" applyBorder="1" applyAlignment="1">
      <alignment horizontal="center" vertical="center" wrapText="1"/>
    </xf>
    <xf numFmtId="38" fontId="31" fillId="3" borderId="13" xfId="1" applyFont="1" applyFill="1" applyBorder="1" applyAlignment="1">
      <alignment horizontal="center" vertical="center"/>
    </xf>
    <xf numFmtId="38" fontId="28" fillId="3" borderId="0" xfId="1" applyFont="1" applyFill="1" applyAlignment="1">
      <alignment horizontal="center" vertical="center"/>
    </xf>
    <xf numFmtId="0" fontId="24" fillId="3" borderId="23" xfId="1" applyNumberFormat="1" applyFont="1" applyFill="1" applyBorder="1" applyAlignment="1">
      <alignment horizontal="center" vertical="center"/>
    </xf>
    <xf numFmtId="0" fontId="24" fillId="3" borderId="20" xfId="1" applyNumberFormat="1" applyFont="1" applyFill="1" applyBorder="1" applyAlignment="1">
      <alignment horizontal="center" vertical="center"/>
    </xf>
    <xf numFmtId="0" fontId="24" fillId="3" borderId="13" xfId="1" applyNumberFormat="1" applyFont="1" applyFill="1" applyBorder="1" applyAlignment="1">
      <alignment horizontal="center" vertical="center"/>
    </xf>
    <xf numFmtId="38" fontId="23" fillId="0" borderId="17" xfId="1" applyFont="1" applyBorder="1" applyAlignment="1">
      <alignment horizontal="center" vertical="center"/>
    </xf>
    <xf numFmtId="38" fontId="23" fillId="0" borderId="14" xfId="1" applyFont="1" applyBorder="1" applyAlignment="1">
      <alignment horizontal="center" vertical="center"/>
    </xf>
    <xf numFmtId="38" fontId="22" fillId="0" borderId="23" xfId="1" applyFont="1" applyBorder="1" applyAlignment="1">
      <alignment horizontal="center" vertical="center"/>
    </xf>
    <xf numFmtId="38" fontId="22" fillId="0" borderId="13" xfId="1" applyFont="1" applyBorder="1" applyAlignment="1">
      <alignment horizontal="center" vertical="center"/>
    </xf>
    <xf numFmtId="38" fontId="21" fillId="0" borderId="68" xfId="1" applyFont="1" applyBorder="1" applyAlignment="1">
      <alignment horizontal="center" vertical="center" wrapText="1"/>
    </xf>
    <xf numFmtId="38" fontId="21" fillId="0" borderId="51" xfId="1" applyFont="1" applyBorder="1" applyAlignment="1">
      <alignment horizontal="center" vertical="center"/>
    </xf>
    <xf numFmtId="38" fontId="16" fillId="3" borderId="22" xfId="1" applyFont="1" applyFill="1" applyBorder="1" applyAlignment="1">
      <alignment horizontal="center" vertical="center"/>
    </xf>
    <xf numFmtId="38" fontId="16" fillId="3" borderId="40" xfId="1" applyFont="1" applyFill="1" applyBorder="1" applyAlignment="1">
      <alignment horizontal="center" vertical="center"/>
    </xf>
    <xf numFmtId="38" fontId="16" fillId="3" borderId="8" xfId="1" applyFont="1" applyFill="1" applyBorder="1" applyAlignment="1">
      <alignment horizontal="center" vertical="center"/>
    </xf>
    <xf numFmtId="38" fontId="16" fillId="3" borderId="7" xfId="1" applyFont="1" applyFill="1" applyBorder="1" applyAlignment="1">
      <alignment horizontal="center" vertical="center"/>
    </xf>
    <xf numFmtId="38" fontId="17" fillId="0" borderId="17" xfId="1" applyFont="1" applyFill="1" applyBorder="1" applyAlignment="1">
      <alignment horizontal="center" vertical="center"/>
    </xf>
    <xf numFmtId="38" fontId="17" fillId="0" borderId="20" xfId="1" applyFont="1" applyFill="1" applyBorder="1" applyAlignment="1">
      <alignment horizontal="center" vertical="center"/>
    </xf>
    <xf numFmtId="38" fontId="17" fillId="0" borderId="13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40" xfId="1" applyFont="1" applyFill="1" applyBorder="1" applyAlignment="1">
      <alignment horizontal="center" vertical="center"/>
    </xf>
    <xf numFmtId="38" fontId="9" fillId="0" borderId="68" xfId="1" applyFont="1" applyFill="1" applyBorder="1" applyAlignment="1">
      <alignment horizontal="center" vertical="center"/>
    </xf>
    <xf numFmtId="38" fontId="9" fillId="0" borderId="33" xfId="1" applyFont="1" applyFill="1" applyBorder="1" applyAlignment="1">
      <alignment horizontal="center" vertical="center"/>
    </xf>
    <xf numFmtId="38" fontId="9" fillId="0" borderId="51" xfId="1" applyFont="1" applyFill="1" applyBorder="1" applyAlignment="1">
      <alignment horizontal="center" vertical="center"/>
    </xf>
    <xf numFmtId="38" fontId="20" fillId="3" borderId="8" xfId="1" applyFont="1" applyFill="1" applyBorder="1" applyAlignment="1">
      <alignment horizontal="center" vertical="center"/>
    </xf>
    <xf numFmtId="38" fontId="20" fillId="3" borderId="7" xfId="1" applyFont="1" applyFill="1" applyBorder="1" applyAlignment="1">
      <alignment horizontal="center" vertical="center"/>
    </xf>
    <xf numFmtId="38" fontId="20" fillId="3" borderId="3" xfId="1" applyFont="1" applyFill="1" applyBorder="1" applyAlignment="1">
      <alignment horizontal="center" vertical="center"/>
    </xf>
    <xf numFmtId="38" fontId="20" fillId="3" borderId="1" xfId="1" applyFont="1" applyFill="1" applyBorder="1" applyAlignment="1">
      <alignment horizontal="center" vertical="center"/>
    </xf>
    <xf numFmtId="38" fontId="4" fillId="0" borderId="67" xfId="1" applyFont="1" applyFill="1" applyBorder="1" applyAlignment="1">
      <alignment horizontal="center" vertical="center"/>
    </xf>
    <xf numFmtId="38" fontId="4" fillId="0" borderId="63" xfId="1" applyFont="1" applyFill="1" applyBorder="1" applyAlignment="1">
      <alignment horizontal="center" vertical="center"/>
    </xf>
    <xf numFmtId="38" fontId="4" fillId="0" borderId="65" xfId="1" applyFont="1" applyFill="1" applyBorder="1" applyAlignment="1">
      <alignment horizontal="center" vertical="center"/>
    </xf>
    <xf numFmtId="38" fontId="4" fillId="0" borderId="62" xfId="1" applyFont="1" applyFill="1" applyBorder="1" applyAlignment="1">
      <alignment horizontal="center" vertical="center"/>
    </xf>
    <xf numFmtId="38" fontId="4" fillId="0" borderId="54" xfId="1" applyFont="1" applyFill="1" applyBorder="1" applyAlignment="1">
      <alignment horizontal="center" vertical="center"/>
    </xf>
    <xf numFmtId="38" fontId="4" fillId="0" borderId="64" xfId="1" applyFont="1" applyFill="1" applyBorder="1" applyAlignment="1">
      <alignment horizontal="center" vertical="center"/>
    </xf>
    <xf numFmtId="38" fontId="4" fillId="0" borderId="57" xfId="1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38" fontId="4" fillId="0" borderId="66" xfId="1" applyFont="1" applyFill="1" applyBorder="1" applyAlignment="1">
      <alignment horizontal="center" vertical="center"/>
    </xf>
    <xf numFmtId="38" fontId="4" fillId="0" borderId="45" xfId="1" applyFont="1" applyFill="1" applyBorder="1" applyAlignment="1">
      <alignment horizontal="center" vertical="center"/>
    </xf>
    <xf numFmtId="38" fontId="4" fillId="0" borderId="58" xfId="1" applyFont="1" applyFill="1" applyBorder="1" applyAlignment="1">
      <alignment horizontal="center" vertical="center"/>
    </xf>
    <xf numFmtId="38" fontId="15" fillId="0" borderId="65" xfId="1" applyFont="1" applyFill="1" applyBorder="1" applyAlignment="1">
      <alignment horizontal="center" vertical="center" wrapText="1"/>
    </xf>
    <xf numFmtId="38" fontId="15" fillId="0" borderId="58" xfId="1" applyFont="1" applyFill="1" applyBorder="1" applyAlignment="1">
      <alignment horizontal="center" vertical="center" wrapText="1"/>
    </xf>
    <xf numFmtId="38" fontId="4" fillId="0" borderId="64" xfId="1" applyFont="1" applyFill="1" applyBorder="1" applyAlignment="1">
      <alignment horizontal="center" vertical="center" wrapText="1"/>
    </xf>
    <xf numFmtId="38" fontId="4" fillId="0" borderId="57" xfId="1" applyFont="1" applyFill="1" applyBorder="1" applyAlignment="1">
      <alignment horizontal="center" vertical="center" wrapText="1"/>
    </xf>
    <xf numFmtId="38" fontId="4" fillId="0" borderId="52" xfId="1" applyFont="1" applyFill="1" applyBorder="1" applyAlignment="1">
      <alignment horizontal="center" vertical="center" wrapText="1"/>
    </xf>
    <xf numFmtId="38" fontId="4" fillId="0" borderId="61" xfId="1" applyFont="1" applyFill="1" applyBorder="1" applyAlignment="1">
      <alignment horizontal="center" vertical="center"/>
    </xf>
    <xf numFmtId="38" fontId="4" fillId="0" borderId="60" xfId="1" applyFont="1" applyFill="1" applyBorder="1" applyAlignment="1">
      <alignment horizontal="center" vertical="center"/>
    </xf>
    <xf numFmtId="38" fontId="4" fillId="0" borderId="59" xfId="1" applyFont="1" applyFill="1" applyBorder="1" applyAlignment="1">
      <alignment horizontal="center" vertical="center"/>
    </xf>
    <xf numFmtId="38" fontId="4" fillId="0" borderId="5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0" fillId="0" borderId="22" xfId="1" applyFont="1" applyBorder="1" applyAlignment="1">
      <alignment horizontal="center" vertical="center" textRotation="255" wrapText="1"/>
    </xf>
    <xf numFmtId="38" fontId="0" fillId="0" borderId="8" xfId="1" applyFont="1" applyBorder="1" applyAlignment="1">
      <alignment horizontal="center" vertical="center" textRotation="255" wrapText="1"/>
    </xf>
    <xf numFmtId="38" fontId="0" fillId="0" borderId="3" xfId="1" applyFont="1" applyBorder="1" applyAlignment="1">
      <alignment horizontal="center" vertical="center" textRotation="255" wrapText="1"/>
    </xf>
    <xf numFmtId="38" fontId="0" fillId="0" borderId="17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7" fillId="3" borderId="17" xfId="1" applyFont="1" applyFill="1" applyBorder="1" applyAlignment="1">
      <alignment horizontal="center" vertical="center"/>
    </xf>
    <xf numFmtId="38" fontId="7" fillId="3" borderId="20" xfId="1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38" fontId="9" fillId="0" borderId="68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51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7" fillId="3" borderId="8" xfId="1" applyFont="1" applyFill="1" applyBorder="1" applyAlignment="1">
      <alignment horizontal="center" vertical="center"/>
    </xf>
    <xf numFmtId="38" fontId="7" fillId="3" borderId="7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center" vertical="center"/>
    </xf>
    <xf numFmtId="38" fontId="4" fillId="0" borderId="66" xfId="1" applyFont="1" applyBorder="1" applyAlignment="1">
      <alignment horizontal="center" vertical="center"/>
    </xf>
    <xf numFmtId="38" fontId="4" fillId="0" borderId="45" xfId="1" applyFont="1" applyBorder="1" applyAlignment="1">
      <alignment horizontal="center" vertical="center"/>
    </xf>
    <xf numFmtId="38" fontId="4" fillId="0" borderId="65" xfId="1" applyFont="1" applyBorder="1" applyAlignment="1">
      <alignment horizontal="center" vertical="center"/>
    </xf>
    <xf numFmtId="38" fontId="4" fillId="0" borderId="58" xfId="1" applyFont="1" applyBorder="1" applyAlignment="1">
      <alignment horizontal="center" vertical="center"/>
    </xf>
    <xf numFmtId="38" fontId="15" fillId="0" borderId="65" xfId="1" applyFont="1" applyBorder="1" applyAlignment="1">
      <alignment horizontal="center" vertical="center" wrapText="1"/>
    </xf>
    <xf numFmtId="38" fontId="15" fillId="0" borderId="58" xfId="1" applyFont="1" applyBorder="1" applyAlignment="1">
      <alignment horizontal="center" vertical="center" wrapText="1"/>
    </xf>
    <xf numFmtId="38" fontId="14" fillId="0" borderId="64" xfId="1" applyFont="1" applyBorder="1" applyAlignment="1">
      <alignment horizontal="center" vertical="center" wrapText="1"/>
    </xf>
    <xf numFmtId="38" fontId="14" fillId="0" borderId="57" xfId="1" applyFont="1" applyBorder="1" applyAlignment="1">
      <alignment horizontal="center" vertical="center" wrapText="1"/>
    </xf>
    <xf numFmtId="38" fontId="14" fillId="0" borderId="52" xfId="1" applyFont="1" applyBorder="1" applyAlignment="1">
      <alignment horizontal="center" vertical="center"/>
    </xf>
    <xf numFmtId="38" fontId="4" fillId="0" borderId="61" xfId="1" applyFont="1" applyBorder="1" applyAlignment="1">
      <alignment horizontal="center" vertical="center"/>
    </xf>
    <xf numFmtId="38" fontId="4" fillId="0" borderId="60" xfId="1" applyFont="1" applyBorder="1" applyAlignment="1">
      <alignment horizontal="center" vertical="center"/>
    </xf>
    <xf numFmtId="38" fontId="4" fillId="0" borderId="59" xfId="1" applyFont="1" applyBorder="1" applyAlignment="1">
      <alignment horizontal="center" vertical="center"/>
    </xf>
    <xf numFmtId="38" fontId="4" fillId="0" borderId="5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 textRotation="255"/>
    </xf>
    <xf numFmtId="38" fontId="0" fillId="0" borderId="3" xfId="1" applyFont="1" applyBorder="1" applyAlignment="1">
      <alignment horizontal="center" vertical="center" textRotation="255"/>
    </xf>
    <xf numFmtId="38" fontId="7" fillId="3" borderId="22" xfId="1" applyFont="1" applyFill="1" applyBorder="1" applyAlignment="1">
      <alignment horizontal="center" vertical="center"/>
    </xf>
    <xf numFmtId="38" fontId="7" fillId="3" borderId="21" xfId="1" applyFont="1" applyFill="1" applyBorder="1" applyAlignment="1">
      <alignment horizontal="center" vertical="center"/>
    </xf>
    <xf numFmtId="38" fontId="7" fillId="3" borderId="2" xfId="1" applyFont="1" applyFill="1" applyBorder="1" applyAlignment="1">
      <alignment horizontal="center" vertical="center"/>
    </xf>
    <xf numFmtId="38" fontId="6" fillId="3" borderId="17" xfId="1" applyFont="1" applyFill="1" applyBorder="1" applyAlignment="1">
      <alignment horizontal="center" vertical="center"/>
    </xf>
    <xf numFmtId="38" fontId="6" fillId="3" borderId="20" xfId="1" applyFont="1" applyFill="1" applyBorder="1" applyAlignment="1">
      <alignment horizontal="center" vertical="center"/>
    </xf>
    <xf numFmtId="38" fontId="6" fillId="3" borderId="13" xfId="1" applyFont="1" applyFill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17</xdr:row>
      <xdr:rowOff>19050</xdr:rowOff>
    </xdr:from>
    <xdr:to>
      <xdr:col>20</xdr:col>
      <xdr:colOff>1543050</xdr:colOff>
      <xdr:row>17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13811250" y="2933700"/>
          <a:ext cx="59055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66675</xdr:colOff>
      <xdr:row>6</xdr:row>
      <xdr:rowOff>9525</xdr:rowOff>
    </xdr:from>
    <xdr:to>
      <xdr:col>20</xdr:col>
      <xdr:colOff>1571625</xdr:colOff>
      <xdr:row>6</xdr:row>
      <xdr:rowOff>266700</xdr:rowOff>
    </xdr:to>
    <xdr:sp macro="" textlink="">
      <xdr:nvSpPr>
        <xdr:cNvPr id="3" name="テキスト ボックス 2"/>
        <xdr:cNvSpPr txBox="1"/>
      </xdr:nvSpPr>
      <xdr:spPr>
        <a:xfrm>
          <a:off x="15049500" y="1762125"/>
          <a:ext cx="15049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3/24</a:t>
          </a:r>
          <a:r>
            <a:rPr kumimoji="1" lang="ja-JP" altLang="en-US" sz="1100"/>
            <a:t>以降申請予定</a:t>
          </a:r>
        </a:p>
      </xdr:txBody>
    </xdr:sp>
    <xdr:clientData/>
  </xdr:twoCellAnchor>
  <xdr:twoCellAnchor>
    <xdr:from>
      <xdr:col>20</xdr:col>
      <xdr:colOff>57150</xdr:colOff>
      <xdr:row>7</xdr:row>
      <xdr:rowOff>19050</xdr:rowOff>
    </xdr:from>
    <xdr:to>
      <xdr:col>20</xdr:col>
      <xdr:colOff>1562100</xdr:colOff>
      <xdr:row>7</xdr:row>
      <xdr:rowOff>276225</xdr:rowOff>
    </xdr:to>
    <xdr:sp macro="" textlink="">
      <xdr:nvSpPr>
        <xdr:cNvPr id="4" name="テキスト ボックス 3"/>
        <xdr:cNvSpPr txBox="1"/>
      </xdr:nvSpPr>
      <xdr:spPr>
        <a:xfrm>
          <a:off x="15039975" y="2057400"/>
          <a:ext cx="15049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7</a:t>
          </a:r>
          <a:r>
            <a:rPr kumimoji="1" lang="ja-JP" altLang="en-US" sz="1100"/>
            <a:t>月以降申請予定</a:t>
          </a:r>
        </a:p>
      </xdr:txBody>
    </xdr:sp>
    <xdr:clientData/>
  </xdr:twoCellAnchor>
  <xdr:twoCellAnchor>
    <xdr:from>
      <xdr:col>9</xdr:col>
      <xdr:colOff>66675</xdr:colOff>
      <xdr:row>11</xdr:row>
      <xdr:rowOff>180975</xdr:rowOff>
    </xdr:from>
    <xdr:to>
      <xdr:col>13</xdr:col>
      <xdr:colOff>685800</xdr:colOff>
      <xdr:row>13</xdr:row>
      <xdr:rowOff>180975</xdr:rowOff>
    </xdr:to>
    <xdr:sp macro="" textlink="">
      <xdr:nvSpPr>
        <xdr:cNvPr id="5" name="テキスト ボックス 4"/>
        <xdr:cNvSpPr txBox="1"/>
      </xdr:nvSpPr>
      <xdr:spPr>
        <a:xfrm>
          <a:off x="6934200" y="3362325"/>
          <a:ext cx="38576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見込：全世帯：</a:t>
          </a:r>
          <a:r>
            <a:rPr kumimoji="1" lang="en-US" altLang="ja-JP" sz="1100"/>
            <a:t>4,812</a:t>
          </a:r>
          <a:r>
            <a:rPr kumimoji="1" lang="ja-JP" altLang="en-US" sz="1100"/>
            <a:t>円</a:t>
          </a:r>
          <a:r>
            <a:rPr kumimoji="1" lang="en-US" altLang="ja-JP" sz="1100"/>
            <a:t>/</a:t>
          </a:r>
          <a:r>
            <a:rPr kumimoji="1" lang="ja-JP" altLang="en-US" sz="1100"/>
            <a:t>単位（下限）の支援金と</a:t>
          </a:r>
          <a:endParaRPr kumimoji="1" lang="en-US" altLang="ja-JP" sz="1100"/>
        </a:p>
        <a:p>
          <a:pPr algn="ctr"/>
          <a:r>
            <a:rPr kumimoji="1" lang="ja-JP" altLang="en-US" sz="1100"/>
            <a:t>なる予定　　</a:t>
          </a:r>
          <a:r>
            <a:rPr kumimoji="1" lang="en-US" altLang="ja-JP" sz="1100"/>
            <a:t>4,812</a:t>
          </a:r>
          <a:r>
            <a:rPr kumimoji="1" lang="ja-JP" altLang="en-US" sz="1100"/>
            <a:t>円</a:t>
          </a:r>
          <a:r>
            <a:rPr kumimoji="1" lang="en-US" altLang="ja-JP" sz="1100"/>
            <a:t>×15</a:t>
          </a:r>
          <a:r>
            <a:rPr kumimoji="1" lang="ja-JP" altLang="en-US" sz="1100"/>
            <a:t>単位＝</a:t>
          </a:r>
          <a:r>
            <a:rPr kumimoji="1" lang="en-US" altLang="ja-JP" sz="1100"/>
            <a:t>72,180</a:t>
          </a:r>
          <a:r>
            <a:rPr kumimoji="1" lang="ja-JP" altLang="en-US" sz="1100"/>
            <a:t>円</a:t>
          </a:r>
          <a:r>
            <a:rPr kumimoji="1" lang="en-US" altLang="ja-JP" sz="1100"/>
            <a:t>/15</a:t>
          </a:r>
          <a:r>
            <a:rPr kumimoji="1" lang="ja-JP" altLang="en-US" sz="1100"/>
            <a:t>単位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96;&#21644;6&#24180;&#24230;&#12501;&#12449;&#12452;&#12523;/&#25480;&#26989;&#26009;/&#9679;&#32013;&#20184;&#37329;/24.1&#24180;&#29983;&#25480;&#26989;&#26009;&#31561;&#32013;&#20184;&#37329;(&#12505;&#12540;&#12471;&#12483;&#124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年生 "/>
      <sheetName val="請求"/>
      <sheetName val="生徒名簿"/>
      <sheetName val="まとめ"/>
      <sheetName val="8"/>
      <sheetName val="7"/>
      <sheetName val="6"/>
      <sheetName val="5"/>
      <sheetName val="4"/>
      <sheetName val="星野 (2)"/>
      <sheetName val="星野"/>
      <sheetName val="室岡"/>
      <sheetName val="北原"/>
      <sheetName val="森"/>
      <sheetName val="星"/>
      <sheetName val="滝"/>
      <sheetName val="田川"/>
      <sheetName val="佐野"/>
      <sheetName val="小川"/>
      <sheetName val="漆山"/>
      <sheetName val="今村"/>
      <sheetName val="石黒"/>
      <sheetName val="池上"/>
      <sheetName val="新井"/>
    </sheetNames>
    <sheetDataSet>
      <sheetData sheetId="0">
        <row r="2">
          <cell r="C2" t="str">
            <v>鴫　真沙斗</v>
          </cell>
          <cell r="D2" t="str">
            <v>しぎ　まさと</v>
          </cell>
          <cell r="E2" t="str">
            <v>1年</v>
          </cell>
          <cell r="F2" t="str">
            <v>1組</v>
          </cell>
          <cell r="G2" t="str">
            <v>5番</v>
          </cell>
          <cell r="H2">
            <v>54996961</v>
          </cell>
          <cell r="I2" t="str">
            <v>埼玉県　東松山市　東平1283-16　</v>
          </cell>
          <cell r="J2" t="str">
            <v>清和学園高等学校</v>
          </cell>
          <cell r="K2" t="str">
            <v>私立</v>
          </cell>
          <cell r="L2" t="str">
            <v>高等学校（通信制）</v>
          </cell>
          <cell r="M2" t="str">
            <v>単位制</v>
          </cell>
          <cell r="N2">
            <v>44136</v>
          </cell>
          <cell r="Q2">
            <v>8000</v>
          </cell>
          <cell r="R2">
            <v>0</v>
          </cell>
          <cell r="S2" t="str">
            <v>39月</v>
          </cell>
          <cell r="T2">
            <v>30</v>
          </cell>
          <cell r="U2">
            <v>60</v>
          </cell>
          <cell r="V2">
            <v>10</v>
          </cell>
          <cell r="W2">
            <v>35</v>
          </cell>
          <cell r="CH2">
            <v>0</v>
          </cell>
        </row>
        <row r="3">
          <cell r="C3" t="str">
            <v>大澤　カレン</v>
          </cell>
          <cell r="D3" t="str">
            <v>おおさわ　かれん</v>
          </cell>
          <cell r="H3">
            <v>58556887</v>
          </cell>
          <cell r="I3" t="str">
            <v>埼玉県　東松山市　松山町1-7-9　サンガ－デンＡ-1</v>
          </cell>
          <cell r="J3" t="str">
            <v>清和学園高等学校</v>
          </cell>
          <cell r="K3" t="str">
            <v>私立</v>
          </cell>
          <cell r="L3" t="str">
            <v>高等学校（通信制）</v>
          </cell>
          <cell r="M3" t="str">
            <v>単位制</v>
          </cell>
          <cell r="N3">
            <v>44287</v>
          </cell>
          <cell r="Q3">
            <v>8000</v>
          </cell>
          <cell r="R3">
            <v>0</v>
          </cell>
          <cell r="S3" t="str">
            <v>38月</v>
          </cell>
          <cell r="T3">
            <v>30</v>
          </cell>
          <cell r="U3">
            <v>74</v>
          </cell>
          <cell r="V3">
            <v>2</v>
          </cell>
          <cell r="W3">
            <v>0</v>
          </cell>
          <cell r="X3" t="str">
            <v>資格消滅</v>
          </cell>
          <cell r="AC3" t="str">
            <v>資格消滅</v>
          </cell>
          <cell r="CH3">
            <v>0</v>
          </cell>
        </row>
        <row r="4">
          <cell r="C4" t="str">
            <v>小山　梨音</v>
          </cell>
          <cell r="D4" t="str">
            <v>こやま　りおん</v>
          </cell>
          <cell r="H4">
            <v>67099305</v>
          </cell>
          <cell r="I4" t="str">
            <v>　　</v>
          </cell>
          <cell r="J4" t="str">
            <v>清和学園高等学校</v>
          </cell>
          <cell r="K4" t="str">
            <v>私立</v>
          </cell>
          <cell r="L4" t="str">
            <v>高等学校（通信制）</v>
          </cell>
          <cell r="M4" t="str">
            <v>単位制</v>
          </cell>
          <cell r="N4">
            <v>44287</v>
          </cell>
          <cell r="O4">
            <v>11999</v>
          </cell>
          <cell r="P4">
            <v>0</v>
          </cell>
          <cell r="Q4">
            <v>8000</v>
          </cell>
          <cell r="R4">
            <v>0</v>
          </cell>
          <cell r="S4" t="str">
            <v>48月</v>
          </cell>
          <cell r="T4">
            <v>30</v>
          </cell>
          <cell r="U4">
            <v>74</v>
          </cell>
          <cell r="V4">
            <v>42</v>
          </cell>
          <cell r="W4">
            <v>51</v>
          </cell>
          <cell r="CH4">
            <v>0</v>
          </cell>
        </row>
        <row r="5">
          <cell r="C5" t="str">
            <v>酒本　ひかり</v>
          </cell>
          <cell r="D5" t="str">
            <v>さけもと　ひかり</v>
          </cell>
          <cell r="H5">
            <v>19048991</v>
          </cell>
          <cell r="I5" t="str">
            <v>埼玉県　比企郡鳩山町　高野倉227-1　</v>
          </cell>
          <cell r="J5" t="str">
            <v>清和学園高等学校</v>
          </cell>
          <cell r="K5" t="str">
            <v>私立</v>
          </cell>
          <cell r="L5" t="str">
            <v>高等学校（通信制）</v>
          </cell>
          <cell r="M5" t="str">
            <v>単位制</v>
          </cell>
          <cell r="N5">
            <v>44287</v>
          </cell>
          <cell r="Q5">
            <v>8000</v>
          </cell>
          <cell r="R5">
            <v>0</v>
          </cell>
          <cell r="S5" t="str">
            <v>48月</v>
          </cell>
          <cell r="T5">
            <v>30</v>
          </cell>
          <cell r="U5">
            <v>74</v>
          </cell>
          <cell r="V5">
            <v>12</v>
          </cell>
          <cell r="W5">
            <v>0</v>
          </cell>
          <cell r="X5" t="str">
            <v>資格消滅</v>
          </cell>
          <cell r="AC5" t="str">
            <v>資格消滅</v>
          </cell>
          <cell r="AH5" t="str">
            <v>資格消滅</v>
          </cell>
          <cell r="CH5">
            <v>0</v>
          </cell>
        </row>
        <row r="6">
          <cell r="C6" t="str">
            <v>柴崎　鈴々</v>
          </cell>
          <cell r="D6" t="str">
            <v>しばさき　りり</v>
          </cell>
          <cell r="H6">
            <v>20363891</v>
          </cell>
          <cell r="I6" t="str">
            <v>埼玉県　比企郡ときがわ町　大野2228　</v>
          </cell>
          <cell r="J6" t="str">
            <v>清和学園高等学校</v>
          </cell>
          <cell r="K6" t="str">
            <v>私立</v>
          </cell>
          <cell r="L6" t="str">
            <v>高等学校（通信制）</v>
          </cell>
          <cell r="M6" t="str">
            <v>単位制</v>
          </cell>
          <cell r="N6">
            <v>44287</v>
          </cell>
          <cell r="Q6">
            <v>8000</v>
          </cell>
          <cell r="R6">
            <v>0</v>
          </cell>
          <cell r="S6" t="str">
            <v>48月</v>
          </cell>
          <cell r="T6">
            <v>30</v>
          </cell>
          <cell r="U6">
            <v>74</v>
          </cell>
          <cell r="V6">
            <v>12</v>
          </cell>
          <cell r="W6">
            <v>2</v>
          </cell>
          <cell r="X6" t="str">
            <v>資格消滅</v>
          </cell>
          <cell r="AC6" t="str">
            <v>資格消滅</v>
          </cell>
          <cell r="AH6" t="str">
            <v>資格消滅</v>
          </cell>
          <cell r="CH6">
            <v>0</v>
          </cell>
        </row>
        <row r="7">
          <cell r="C7" t="str">
            <v>鈴木　澪</v>
          </cell>
          <cell r="D7" t="str">
            <v>すずき　れい</v>
          </cell>
          <cell r="H7">
            <v>30707454</v>
          </cell>
          <cell r="I7" t="str">
            <v>埼玉県　比企郡嵐山町　むさし台2-20-5　</v>
          </cell>
          <cell r="J7" t="str">
            <v>清和学園高等学校</v>
          </cell>
          <cell r="K7" t="str">
            <v>私立</v>
          </cell>
          <cell r="L7" t="str">
            <v>高等学校（通信制）</v>
          </cell>
          <cell r="M7" t="str">
            <v>単位制</v>
          </cell>
          <cell r="N7">
            <v>44287</v>
          </cell>
          <cell r="O7">
            <v>18666</v>
          </cell>
          <cell r="P7">
            <v>0</v>
          </cell>
          <cell r="Q7">
            <v>8000</v>
          </cell>
          <cell r="R7">
            <v>0</v>
          </cell>
          <cell r="S7" t="str">
            <v>48月</v>
          </cell>
          <cell r="T7">
            <v>30</v>
          </cell>
          <cell r="U7">
            <v>74</v>
          </cell>
          <cell r="V7">
            <v>12</v>
          </cell>
          <cell r="W7">
            <v>21</v>
          </cell>
          <cell r="CH7">
            <v>0</v>
          </cell>
        </row>
        <row r="8">
          <cell r="C8" t="str">
            <v>髙橋　良敬</v>
          </cell>
          <cell r="D8" t="str">
            <v>たかはし　よしゆき</v>
          </cell>
          <cell r="H8">
            <v>75210207</v>
          </cell>
          <cell r="I8" t="str">
            <v>埼玉県　比企郡滑川町　都6-12　</v>
          </cell>
          <cell r="J8" t="str">
            <v>清和学園高等学校</v>
          </cell>
          <cell r="K8" t="str">
            <v>私立</v>
          </cell>
          <cell r="L8" t="str">
            <v>高等学校（通信制）</v>
          </cell>
          <cell r="M8" t="str">
            <v>単位制</v>
          </cell>
          <cell r="N8">
            <v>44287</v>
          </cell>
          <cell r="Q8">
            <v>8000</v>
          </cell>
          <cell r="R8">
            <v>0</v>
          </cell>
          <cell r="S8" t="str">
            <v>48月</v>
          </cell>
          <cell r="T8">
            <v>30</v>
          </cell>
          <cell r="U8">
            <v>74</v>
          </cell>
          <cell r="V8">
            <v>12</v>
          </cell>
          <cell r="W8">
            <v>2</v>
          </cell>
          <cell r="X8" t="str">
            <v>資格消滅</v>
          </cell>
          <cell r="AC8" t="str">
            <v>資格消滅</v>
          </cell>
          <cell r="AH8" t="str">
            <v>資格消滅</v>
          </cell>
          <cell r="CH8">
            <v>0</v>
          </cell>
        </row>
        <row r="9">
          <cell r="C9" t="str">
            <v>多寶院　姫奈</v>
          </cell>
          <cell r="D9" t="str">
            <v>たほういん　ひな</v>
          </cell>
          <cell r="H9">
            <v>52734480</v>
          </cell>
          <cell r="I9" t="str">
            <v>　　</v>
          </cell>
          <cell r="J9" t="str">
            <v>清和学園高等学校</v>
          </cell>
          <cell r="K9" t="str">
            <v>私立</v>
          </cell>
          <cell r="L9" t="str">
            <v>高等学校（通信制）</v>
          </cell>
          <cell r="M9" t="str">
            <v>単位制</v>
          </cell>
          <cell r="N9">
            <v>44287</v>
          </cell>
          <cell r="Q9">
            <v>8000</v>
          </cell>
          <cell r="R9">
            <v>0</v>
          </cell>
          <cell r="S9" t="str">
            <v>48月</v>
          </cell>
          <cell r="T9">
            <v>30</v>
          </cell>
          <cell r="U9">
            <v>74</v>
          </cell>
          <cell r="V9">
            <v>36</v>
          </cell>
          <cell r="W9">
            <v>51</v>
          </cell>
          <cell r="X9" t="str">
            <v>一時停止</v>
          </cell>
          <cell r="AC9" t="str">
            <v>一時停止</v>
          </cell>
          <cell r="AH9" t="str">
            <v>資格消滅</v>
          </cell>
          <cell r="CH9">
            <v>0</v>
          </cell>
        </row>
        <row r="10">
          <cell r="C10" t="str">
            <v>松井　優人</v>
          </cell>
          <cell r="D10" t="str">
            <v>まつい　まさと</v>
          </cell>
          <cell r="H10">
            <v>87996798</v>
          </cell>
          <cell r="I10" t="str">
            <v>埼玉県　比企郡川島町　出丸中郷1924　</v>
          </cell>
          <cell r="J10" t="str">
            <v>清和学園高等学校</v>
          </cell>
          <cell r="K10" t="str">
            <v>私立</v>
          </cell>
          <cell r="L10" t="str">
            <v>高等学校（通信制）</v>
          </cell>
          <cell r="M10" t="str">
            <v>単位制</v>
          </cell>
          <cell r="N10">
            <v>44317</v>
          </cell>
          <cell r="Q10">
            <v>8000</v>
          </cell>
          <cell r="R10">
            <v>0</v>
          </cell>
          <cell r="S10" t="str">
            <v>47月</v>
          </cell>
          <cell r="T10">
            <v>30</v>
          </cell>
          <cell r="U10">
            <v>74</v>
          </cell>
          <cell r="V10">
            <v>12</v>
          </cell>
          <cell r="W10">
            <v>0</v>
          </cell>
          <cell r="X10" t="str">
            <v>資格消滅</v>
          </cell>
          <cell r="AC10" t="str">
            <v>資格消滅</v>
          </cell>
          <cell r="AH10" t="str">
            <v>資格消滅</v>
          </cell>
          <cell r="CH10">
            <v>0</v>
          </cell>
        </row>
        <row r="11">
          <cell r="C11" t="str">
            <v>中村　陽</v>
          </cell>
          <cell r="D11" t="str">
            <v>なかむら　たいよう</v>
          </cell>
          <cell r="H11">
            <v>98256927</v>
          </cell>
          <cell r="I11" t="str">
            <v>埼玉県　深谷市　東方町　1-17-9</v>
          </cell>
          <cell r="J11" t="str">
            <v>清和学園高等学校</v>
          </cell>
          <cell r="K11" t="str">
            <v>私立</v>
          </cell>
          <cell r="L11" t="str">
            <v>高等学校（通信制）</v>
          </cell>
          <cell r="M11" t="str">
            <v>単位制</v>
          </cell>
          <cell r="N11">
            <v>44348</v>
          </cell>
          <cell r="Q11">
            <v>8000</v>
          </cell>
          <cell r="R11">
            <v>0</v>
          </cell>
          <cell r="S11" t="str">
            <v>46月</v>
          </cell>
          <cell r="T11">
            <v>30</v>
          </cell>
          <cell r="U11">
            <v>74</v>
          </cell>
          <cell r="V11">
            <v>12</v>
          </cell>
          <cell r="W11">
            <v>0</v>
          </cell>
          <cell r="X11" t="str">
            <v>資格消滅</v>
          </cell>
          <cell r="AC11" t="str">
            <v>資格消滅</v>
          </cell>
          <cell r="AH11" t="str">
            <v>資格消滅</v>
          </cell>
          <cell r="CH11">
            <v>0</v>
          </cell>
        </row>
        <row r="12">
          <cell r="C12" t="str">
            <v>鈴木　剛寿</v>
          </cell>
          <cell r="D12" t="str">
            <v>すずき　こうじゅ</v>
          </cell>
          <cell r="H12">
            <v>43882455</v>
          </cell>
          <cell r="I12" t="str">
            <v>埼玉県　日高市　横手1-4-12　</v>
          </cell>
          <cell r="J12" t="str">
            <v>清和学園高等学校</v>
          </cell>
          <cell r="K12" t="str">
            <v>私立</v>
          </cell>
          <cell r="L12" t="str">
            <v>高等学校（通信制）</v>
          </cell>
          <cell r="M12" t="str">
            <v>単位制</v>
          </cell>
          <cell r="N12">
            <v>44378</v>
          </cell>
          <cell r="O12">
            <v>17333</v>
          </cell>
          <cell r="P12">
            <v>0</v>
          </cell>
          <cell r="Q12">
            <v>8000</v>
          </cell>
          <cell r="R12">
            <v>0</v>
          </cell>
          <cell r="S12" t="str">
            <v>44月</v>
          </cell>
          <cell r="T12">
            <v>30</v>
          </cell>
          <cell r="U12">
            <v>74</v>
          </cell>
          <cell r="V12">
            <v>11</v>
          </cell>
          <cell r="W12">
            <v>0</v>
          </cell>
          <cell r="X12" t="str">
            <v>認定</v>
          </cell>
          <cell r="Y12" t="str">
            <v>加算なし</v>
          </cell>
          <cell r="Z12">
            <v>0</v>
          </cell>
          <cell r="AB12">
            <v>0</v>
          </cell>
          <cell r="AC12" t="str">
            <v>認定</v>
          </cell>
          <cell r="AD12" t="str">
            <v>加算なし</v>
          </cell>
          <cell r="AE12">
            <v>0</v>
          </cell>
          <cell r="AG12">
            <v>0</v>
          </cell>
          <cell r="AH12" t="str">
            <v>認定</v>
          </cell>
          <cell r="AI12" t="str">
            <v>加算なし</v>
          </cell>
          <cell r="AJ12">
            <v>0</v>
          </cell>
          <cell r="AL12">
            <v>0</v>
          </cell>
          <cell r="AM12" t="str">
            <v>認定</v>
          </cell>
          <cell r="AN12" t="str">
            <v>加算なし</v>
          </cell>
          <cell r="AO12">
            <v>0</v>
          </cell>
          <cell r="AQ12">
            <v>0</v>
          </cell>
          <cell r="AR12" t="str">
            <v>認定</v>
          </cell>
          <cell r="AS12" t="str">
            <v>加算なし</v>
          </cell>
          <cell r="AT12">
            <v>0</v>
          </cell>
          <cell r="AV12">
            <v>0</v>
          </cell>
          <cell r="AW12" t="str">
            <v>認定</v>
          </cell>
          <cell r="AX12" t="str">
            <v>加算なし</v>
          </cell>
          <cell r="AY12">
            <v>0</v>
          </cell>
          <cell r="BA12">
            <v>0</v>
          </cell>
          <cell r="BB12" t="str">
            <v>認定</v>
          </cell>
          <cell r="BC12" t="str">
            <v>加算なし</v>
          </cell>
          <cell r="BD12">
            <v>0</v>
          </cell>
          <cell r="BF12">
            <v>0</v>
          </cell>
          <cell r="BG12" t="str">
            <v>認定</v>
          </cell>
          <cell r="BH12" t="str">
            <v>加算なし</v>
          </cell>
          <cell r="BI12">
            <v>0</v>
          </cell>
          <cell r="BK12">
            <v>0</v>
          </cell>
          <cell r="BL12" t="str">
            <v>認定</v>
          </cell>
          <cell r="BM12" t="str">
            <v>加算なし</v>
          </cell>
          <cell r="BN12">
            <v>0</v>
          </cell>
          <cell r="BP12">
            <v>0</v>
          </cell>
          <cell r="BQ12" t="str">
            <v>認定</v>
          </cell>
          <cell r="BR12" t="str">
            <v>加算なし</v>
          </cell>
          <cell r="BS12">
            <v>0</v>
          </cell>
          <cell r="BU12">
            <v>0</v>
          </cell>
          <cell r="BV12" t="str">
            <v>認定</v>
          </cell>
          <cell r="BW12" t="str">
            <v>加算なし</v>
          </cell>
          <cell r="BX12">
            <v>0</v>
          </cell>
          <cell r="BZ12">
            <v>0</v>
          </cell>
          <cell r="CF12">
            <v>0</v>
          </cell>
          <cell r="CH12">
            <v>0</v>
          </cell>
        </row>
        <row r="13">
          <cell r="C13" t="str">
            <v>柏俣　光利</v>
          </cell>
          <cell r="D13" t="str">
            <v>かしわまた　ひろと</v>
          </cell>
          <cell r="H13">
            <v>8069772</v>
          </cell>
          <cell r="I13" t="str">
            <v>埼玉県　小川町　321-5　</v>
          </cell>
          <cell r="J13" t="str">
            <v>清和学園高等学校</v>
          </cell>
          <cell r="K13" t="str">
            <v>私立</v>
          </cell>
          <cell r="L13" t="str">
            <v>高等学校（通信制）</v>
          </cell>
          <cell r="M13" t="str">
            <v>単位制</v>
          </cell>
          <cell r="N13">
            <v>44409</v>
          </cell>
          <cell r="Q13">
            <v>8000</v>
          </cell>
          <cell r="R13">
            <v>0</v>
          </cell>
          <cell r="S13" t="str">
            <v>43月</v>
          </cell>
          <cell r="T13">
            <v>30</v>
          </cell>
          <cell r="U13">
            <v>74</v>
          </cell>
          <cell r="V13">
            <v>11</v>
          </cell>
          <cell r="W13">
            <v>59</v>
          </cell>
          <cell r="CH13">
            <v>0</v>
          </cell>
        </row>
        <row r="14">
          <cell r="C14" t="str">
            <v>森川　裕香</v>
          </cell>
          <cell r="D14" t="str">
            <v>もりかわ　ゆか</v>
          </cell>
          <cell r="H14">
            <v>22260561</v>
          </cell>
          <cell r="I14" t="str">
            <v>埼玉県　坂戸市　東坂戸2-41-405　</v>
          </cell>
          <cell r="J14" t="str">
            <v>清和学園高等学校</v>
          </cell>
          <cell r="K14" t="str">
            <v>私立</v>
          </cell>
          <cell r="L14" t="str">
            <v>高等学校（通信制）</v>
          </cell>
          <cell r="M14" t="str">
            <v>単位制</v>
          </cell>
          <cell r="N14">
            <v>44470</v>
          </cell>
          <cell r="Q14">
            <v>8000</v>
          </cell>
          <cell r="R14">
            <v>0</v>
          </cell>
          <cell r="S14" t="str">
            <v>40月</v>
          </cell>
          <cell r="T14">
            <v>30</v>
          </cell>
          <cell r="U14">
            <v>58</v>
          </cell>
          <cell r="V14">
            <v>10</v>
          </cell>
          <cell r="W14">
            <v>41</v>
          </cell>
          <cell r="CH14">
            <v>0</v>
          </cell>
        </row>
        <row r="15">
          <cell r="C15" t="str">
            <v>石田　美莉亜</v>
          </cell>
          <cell r="D15" t="str">
            <v>いしだ　みりあ</v>
          </cell>
          <cell r="H15">
            <v>2765470</v>
          </cell>
          <cell r="I15" t="str">
            <v>埼玉県　東松山市　松風台15-68　</v>
          </cell>
          <cell r="J15" t="str">
            <v>清和学園高等学校</v>
          </cell>
          <cell r="K15" t="str">
            <v>私立</v>
          </cell>
          <cell r="L15" t="str">
            <v>高等学校（通信制）</v>
          </cell>
          <cell r="M15" t="str">
            <v>単位制</v>
          </cell>
          <cell r="N15">
            <v>44470</v>
          </cell>
          <cell r="O15">
            <v>17333</v>
          </cell>
          <cell r="P15">
            <v>0</v>
          </cell>
          <cell r="Q15">
            <v>8000</v>
          </cell>
          <cell r="R15">
            <v>0</v>
          </cell>
          <cell r="S15" t="str">
            <v>42月</v>
          </cell>
          <cell r="T15">
            <v>30</v>
          </cell>
          <cell r="U15">
            <v>74</v>
          </cell>
          <cell r="V15">
            <v>12</v>
          </cell>
          <cell r="W15">
            <v>9</v>
          </cell>
          <cell r="X15" t="str">
            <v>認定</v>
          </cell>
          <cell r="Y15" t="str">
            <v>加算なし</v>
          </cell>
          <cell r="Z15">
            <v>7218</v>
          </cell>
          <cell r="AB15">
            <v>7218</v>
          </cell>
          <cell r="AC15" t="str">
            <v>認定</v>
          </cell>
          <cell r="AD15" t="str">
            <v>加算なし</v>
          </cell>
          <cell r="AE15">
            <v>7218</v>
          </cell>
          <cell r="AG15">
            <v>7218</v>
          </cell>
          <cell r="AH15" t="str">
            <v>認定</v>
          </cell>
          <cell r="AI15" t="str">
            <v>加算なし</v>
          </cell>
          <cell r="AJ15">
            <v>7218</v>
          </cell>
          <cell r="AL15">
            <v>7218</v>
          </cell>
          <cell r="AM15" t="str">
            <v>認定</v>
          </cell>
          <cell r="AN15" t="str">
            <v>加算あり</v>
          </cell>
          <cell r="AO15">
            <v>7218</v>
          </cell>
          <cell r="AP15">
            <v>10115</v>
          </cell>
          <cell r="AQ15">
            <v>17333</v>
          </cell>
          <cell r="AR15" t="str">
            <v>認定</v>
          </cell>
          <cell r="AS15" t="str">
            <v>加算あり</v>
          </cell>
          <cell r="AT15">
            <v>7218</v>
          </cell>
          <cell r="AU15">
            <v>10115</v>
          </cell>
          <cell r="AV15">
            <v>17333</v>
          </cell>
          <cell r="AW15" t="str">
            <v>認定</v>
          </cell>
          <cell r="AX15" t="str">
            <v>加算あり</v>
          </cell>
          <cell r="AY15">
            <v>7218</v>
          </cell>
          <cell r="AZ15">
            <v>10115</v>
          </cell>
          <cell r="BA15">
            <v>17334</v>
          </cell>
          <cell r="BB15" t="str">
            <v>認定</v>
          </cell>
          <cell r="BC15" t="str">
            <v>加算あり</v>
          </cell>
          <cell r="BD15">
            <v>0</v>
          </cell>
          <cell r="BE15">
            <v>0</v>
          </cell>
          <cell r="BF15">
            <v>0</v>
          </cell>
          <cell r="BG15" t="str">
            <v>認定</v>
          </cell>
          <cell r="BH15" t="str">
            <v>加算あり</v>
          </cell>
          <cell r="BI15">
            <v>0</v>
          </cell>
          <cell r="BJ15">
            <v>0</v>
          </cell>
          <cell r="BK15">
            <v>0</v>
          </cell>
          <cell r="BL15" t="str">
            <v>認定</v>
          </cell>
          <cell r="BM15" t="str">
            <v>加算あり</v>
          </cell>
          <cell r="BN15">
            <v>0</v>
          </cell>
          <cell r="BO15">
            <v>0</v>
          </cell>
          <cell r="BP15">
            <v>0</v>
          </cell>
          <cell r="BQ15" t="str">
            <v>認定</v>
          </cell>
          <cell r="BR15" t="str">
            <v>加算あり</v>
          </cell>
          <cell r="BS15">
            <v>0</v>
          </cell>
          <cell r="BT15">
            <v>0</v>
          </cell>
          <cell r="BU15">
            <v>0</v>
          </cell>
          <cell r="BV15" t="str">
            <v>認定</v>
          </cell>
          <cell r="BW15" t="str">
            <v>加算あり</v>
          </cell>
          <cell r="BX15">
            <v>0</v>
          </cell>
          <cell r="BY15">
            <v>0</v>
          </cell>
          <cell r="BZ15">
            <v>0</v>
          </cell>
          <cell r="CA15" t="str">
            <v>認定</v>
          </cell>
          <cell r="CB15" t="str">
            <v>加算あり</v>
          </cell>
          <cell r="CC15">
            <v>0</v>
          </cell>
          <cell r="CD15">
            <v>0</v>
          </cell>
          <cell r="CE15">
            <v>0</v>
          </cell>
          <cell r="CF15">
            <v>43308</v>
          </cell>
          <cell r="CG15">
            <v>30345</v>
          </cell>
          <cell r="CH15">
            <v>73654</v>
          </cell>
        </row>
        <row r="16">
          <cell r="C16" t="str">
            <v>西野　雅渡</v>
          </cell>
          <cell r="D16" t="str">
            <v>にしの　みやと</v>
          </cell>
          <cell r="H16">
            <v>70940652</v>
          </cell>
          <cell r="I16" t="str">
            <v>東京都　青梅市　駒木町2-446-2-112　</v>
          </cell>
          <cell r="J16" t="str">
            <v>清和学園高等学校</v>
          </cell>
          <cell r="K16" t="str">
            <v>私立</v>
          </cell>
          <cell r="L16" t="str">
            <v>高等学校（通信制）</v>
          </cell>
          <cell r="M16" t="str">
            <v>単位制</v>
          </cell>
          <cell r="N16">
            <v>44470</v>
          </cell>
          <cell r="Q16">
            <v>8000</v>
          </cell>
          <cell r="R16">
            <v>0</v>
          </cell>
          <cell r="S16" t="str">
            <v>42月</v>
          </cell>
          <cell r="T16">
            <v>30</v>
          </cell>
          <cell r="U16">
            <v>74</v>
          </cell>
          <cell r="V16">
            <v>12</v>
          </cell>
          <cell r="W16">
            <v>12</v>
          </cell>
          <cell r="CH16">
            <v>0</v>
          </cell>
        </row>
        <row r="17">
          <cell r="C17" t="str">
            <v>新井　美結</v>
          </cell>
          <cell r="D17" t="str">
            <v>あらい　みゆ</v>
          </cell>
          <cell r="E17" t="str">
            <v>1年</v>
          </cell>
          <cell r="F17" t="str">
            <v>1組</v>
          </cell>
          <cell r="H17">
            <v>33342264</v>
          </cell>
          <cell r="I17" t="str">
            <v>埼玉県　大里郡寄居町　鉢形2903-3　</v>
          </cell>
          <cell r="J17" t="str">
            <v>清和学園高等学校</v>
          </cell>
          <cell r="K17" t="str">
            <v>私立</v>
          </cell>
          <cell r="L17" t="str">
            <v>高等学校（通信制）</v>
          </cell>
          <cell r="M17" t="str">
            <v>単位制</v>
          </cell>
          <cell r="N17">
            <v>44652</v>
          </cell>
          <cell r="O17">
            <v>14666</v>
          </cell>
          <cell r="P17">
            <v>0</v>
          </cell>
          <cell r="Q17">
            <v>8000</v>
          </cell>
          <cell r="R17">
            <v>0</v>
          </cell>
          <cell r="S17" t="str">
            <v>48月</v>
          </cell>
          <cell r="T17">
            <v>30</v>
          </cell>
          <cell r="U17">
            <v>74</v>
          </cell>
          <cell r="V17">
            <v>24</v>
          </cell>
          <cell r="W17">
            <v>24</v>
          </cell>
          <cell r="X17" t="str">
            <v>認定</v>
          </cell>
          <cell r="Y17" t="str">
            <v>加算なし</v>
          </cell>
          <cell r="Z17">
            <v>8822</v>
          </cell>
          <cell r="AB17">
            <v>8822</v>
          </cell>
          <cell r="AC17" t="str">
            <v>認定</v>
          </cell>
          <cell r="AD17" t="str">
            <v>加算なし</v>
          </cell>
          <cell r="AE17">
            <v>8822</v>
          </cell>
          <cell r="AG17">
            <v>8822</v>
          </cell>
          <cell r="AH17" t="str">
            <v>認定</v>
          </cell>
          <cell r="AI17" t="str">
            <v>加算なし</v>
          </cell>
          <cell r="AJ17">
            <v>8822</v>
          </cell>
          <cell r="AL17">
            <v>8822</v>
          </cell>
          <cell r="AM17" t="str">
            <v>所得制限</v>
          </cell>
          <cell r="AN17" t="str">
            <v>所得制限</v>
          </cell>
          <cell r="AR17" t="str">
            <v>所得制限</v>
          </cell>
          <cell r="AS17" t="str">
            <v>所得制限</v>
          </cell>
          <cell r="AW17" t="str">
            <v>所得制限</v>
          </cell>
          <cell r="AX17" t="str">
            <v>所得制限</v>
          </cell>
          <cell r="BB17" t="str">
            <v>所得制限</v>
          </cell>
          <cell r="BC17" t="str">
            <v>所得制限</v>
          </cell>
          <cell r="BG17" t="str">
            <v>所得制限</v>
          </cell>
          <cell r="BH17" t="str">
            <v>所得制限</v>
          </cell>
          <cell r="BL17" t="str">
            <v>所得制限</v>
          </cell>
          <cell r="BM17" t="str">
            <v>所得制限</v>
          </cell>
          <cell r="BQ17" t="str">
            <v>所得制限</v>
          </cell>
          <cell r="BR17" t="str">
            <v>所得制限</v>
          </cell>
          <cell r="BV17" t="str">
            <v>所得制限</v>
          </cell>
          <cell r="BW17" t="str">
            <v>所得制限</v>
          </cell>
          <cell r="CA17" t="str">
            <v>所得制限</v>
          </cell>
          <cell r="CB17" t="str">
            <v>所得制限</v>
          </cell>
          <cell r="CF17">
            <v>26466</v>
          </cell>
          <cell r="CH17">
            <v>26466</v>
          </cell>
        </row>
        <row r="18">
          <cell r="C18" t="str">
            <v>木村　美優</v>
          </cell>
          <cell r="D18" t="str">
            <v>きむら　みゆう</v>
          </cell>
          <cell r="E18" t="str">
            <v>1年</v>
          </cell>
          <cell r="F18" t="str">
            <v>1組</v>
          </cell>
          <cell r="H18">
            <v>82285347</v>
          </cell>
          <cell r="I18" t="str">
            <v>埼玉県　坂戸市　浅羽野1-6-27　クリスハイムＡ102</v>
          </cell>
          <cell r="J18" t="str">
            <v>清和学園高等学校</v>
          </cell>
          <cell r="K18" t="str">
            <v>私立</v>
          </cell>
          <cell r="L18" t="str">
            <v>高等学校（通信制）</v>
          </cell>
          <cell r="M18" t="str">
            <v>単位制</v>
          </cell>
          <cell r="N18">
            <v>44652</v>
          </cell>
          <cell r="O18">
            <v>14666</v>
          </cell>
          <cell r="P18">
            <v>0</v>
          </cell>
          <cell r="Q18">
            <v>8000</v>
          </cell>
          <cell r="R18">
            <v>0</v>
          </cell>
          <cell r="S18" t="str">
            <v>48月</v>
          </cell>
          <cell r="T18">
            <v>30</v>
          </cell>
          <cell r="U18">
            <v>74</v>
          </cell>
          <cell r="V18">
            <v>24</v>
          </cell>
          <cell r="W18">
            <v>24</v>
          </cell>
          <cell r="X18" t="str">
            <v>認定</v>
          </cell>
          <cell r="Y18" t="str">
            <v>加算あり</v>
          </cell>
          <cell r="Z18">
            <v>8822</v>
          </cell>
          <cell r="AA18">
            <v>5844</v>
          </cell>
          <cell r="AB18">
            <v>14666</v>
          </cell>
          <cell r="AC18" t="str">
            <v>認定</v>
          </cell>
          <cell r="AD18" t="str">
            <v>加算あり</v>
          </cell>
          <cell r="AE18">
            <v>8822</v>
          </cell>
          <cell r="AF18">
            <v>5844</v>
          </cell>
          <cell r="AG18">
            <v>14667</v>
          </cell>
          <cell r="AH18" t="str">
            <v>認定</v>
          </cell>
          <cell r="AI18" t="str">
            <v>加算あり</v>
          </cell>
          <cell r="AJ18">
            <v>8822</v>
          </cell>
          <cell r="AK18">
            <v>5844</v>
          </cell>
          <cell r="AL18">
            <v>14667</v>
          </cell>
          <cell r="AM18" t="str">
            <v>認定</v>
          </cell>
          <cell r="AN18" t="str">
            <v>加算あり</v>
          </cell>
          <cell r="AO18">
            <v>8822</v>
          </cell>
          <cell r="AP18">
            <v>5844</v>
          </cell>
          <cell r="AQ18">
            <v>14666</v>
          </cell>
          <cell r="AR18" t="str">
            <v>認定</v>
          </cell>
          <cell r="AS18" t="str">
            <v>加算あり</v>
          </cell>
          <cell r="AT18">
            <v>8822</v>
          </cell>
          <cell r="AU18">
            <v>5844</v>
          </cell>
          <cell r="AV18">
            <v>14667</v>
          </cell>
          <cell r="AW18" t="str">
            <v>認定</v>
          </cell>
          <cell r="AX18" t="str">
            <v>加算あり</v>
          </cell>
          <cell r="AY18">
            <v>8822</v>
          </cell>
          <cell r="AZ18">
            <v>5844</v>
          </cell>
          <cell r="BA18">
            <v>14667</v>
          </cell>
          <cell r="BB18" t="str">
            <v>認定</v>
          </cell>
          <cell r="BC18" t="str">
            <v>加算あり</v>
          </cell>
          <cell r="BD18">
            <v>10426</v>
          </cell>
          <cell r="BE18">
            <v>6907</v>
          </cell>
          <cell r="BF18">
            <v>17333</v>
          </cell>
          <cell r="BG18" t="str">
            <v>認定</v>
          </cell>
          <cell r="BH18" t="str">
            <v>加算あり</v>
          </cell>
          <cell r="BI18">
            <v>10426</v>
          </cell>
          <cell r="BJ18">
            <v>6907</v>
          </cell>
          <cell r="BK18">
            <v>17333</v>
          </cell>
          <cell r="BL18" t="str">
            <v>認定</v>
          </cell>
          <cell r="BM18" t="str">
            <v>加算あり</v>
          </cell>
          <cell r="BN18">
            <v>10426</v>
          </cell>
          <cell r="BO18">
            <v>6907</v>
          </cell>
          <cell r="BP18">
            <v>17334</v>
          </cell>
          <cell r="BQ18" t="str">
            <v>認定</v>
          </cell>
          <cell r="BR18" t="str">
            <v>加算あり</v>
          </cell>
          <cell r="BS18">
            <v>10426</v>
          </cell>
          <cell r="BT18">
            <v>6907</v>
          </cell>
          <cell r="BU18">
            <v>17333</v>
          </cell>
          <cell r="BV18" t="str">
            <v>認定</v>
          </cell>
          <cell r="BW18" t="str">
            <v>加算あり</v>
          </cell>
          <cell r="BX18">
            <v>10426</v>
          </cell>
          <cell r="BY18">
            <v>6907</v>
          </cell>
          <cell r="BZ18">
            <v>17333</v>
          </cell>
          <cell r="CA18" t="str">
            <v>認定</v>
          </cell>
          <cell r="CB18" t="str">
            <v>加算あり</v>
          </cell>
          <cell r="CC18">
            <v>10426</v>
          </cell>
          <cell r="CD18">
            <v>6907</v>
          </cell>
          <cell r="CE18">
            <v>17334</v>
          </cell>
          <cell r="CF18">
            <v>115488</v>
          </cell>
          <cell r="CG18">
            <v>76506</v>
          </cell>
          <cell r="CH18">
            <v>192000</v>
          </cell>
        </row>
        <row r="19">
          <cell r="C19" t="str">
            <v>並木　楓</v>
          </cell>
          <cell r="D19" t="str">
            <v>なみき　かえで</v>
          </cell>
          <cell r="E19" t="str">
            <v>1年</v>
          </cell>
          <cell r="F19" t="str">
            <v>1組</v>
          </cell>
          <cell r="H19">
            <v>23772467</v>
          </cell>
          <cell r="I19" t="str">
            <v>埼玉県　入間郡毛呂山町　南台4-14-1　</v>
          </cell>
          <cell r="J19" t="str">
            <v>清和学園高等学校</v>
          </cell>
          <cell r="K19" t="str">
            <v>私立</v>
          </cell>
          <cell r="L19" t="str">
            <v>高等学校（通信制）</v>
          </cell>
          <cell r="M19" t="str">
            <v>単位制</v>
          </cell>
          <cell r="N19">
            <v>44652</v>
          </cell>
          <cell r="O19">
            <v>14666</v>
          </cell>
          <cell r="P19">
            <v>0</v>
          </cell>
          <cell r="Q19">
            <v>8000</v>
          </cell>
          <cell r="R19">
            <v>0</v>
          </cell>
          <cell r="S19" t="str">
            <v>48月</v>
          </cell>
          <cell r="T19">
            <v>30</v>
          </cell>
          <cell r="U19">
            <v>74</v>
          </cell>
          <cell r="V19">
            <v>24</v>
          </cell>
          <cell r="W19">
            <v>24</v>
          </cell>
          <cell r="X19" t="str">
            <v>認定</v>
          </cell>
          <cell r="Y19" t="str">
            <v>加算あり</v>
          </cell>
          <cell r="Z19">
            <v>8822</v>
          </cell>
          <cell r="AA19">
            <v>5844</v>
          </cell>
          <cell r="AB19">
            <v>14666</v>
          </cell>
          <cell r="AC19" t="str">
            <v>認定</v>
          </cell>
          <cell r="AD19" t="str">
            <v>加算あり</v>
          </cell>
          <cell r="AE19">
            <v>8822</v>
          </cell>
          <cell r="AF19">
            <v>5844</v>
          </cell>
          <cell r="AG19">
            <v>14667</v>
          </cell>
          <cell r="AH19" t="str">
            <v>認定</v>
          </cell>
          <cell r="AI19" t="str">
            <v>加算あり</v>
          </cell>
          <cell r="AJ19">
            <v>8822</v>
          </cell>
          <cell r="AK19">
            <v>5844</v>
          </cell>
          <cell r="AL19">
            <v>14667</v>
          </cell>
          <cell r="AM19" t="str">
            <v>認定</v>
          </cell>
          <cell r="AN19" t="str">
            <v>加算あり</v>
          </cell>
          <cell r="AO19">
            <v>8822</v>
          </cell>
          <cell r="AP19">
            <v>5844</v>
          </cell>
          <cell r="AQ19">
            <v>14666</v>
          </cell>
          <cell r="AR19" t="str">
            <v>認定</v>
          </cell>
          <cell r="AS19" t="str">
            <v>加算あり</v>
          </cell>
          <cell r="AT19">
            <v>8822</v>
          </cell>
          <cell r="AU19">
            <v>5844</v>
          </cell>
          <cell r="AV19">
            <v>14667</v>
          </cell>
          <cell r="AW19" t="str">
            <v>認定</v>
          </cell>
          <cell r="AX19" t="str">
            <v>加算あり</v>
          </cell>
          <cell r="AY19">
            <v>8822</v>
          </cell>
          <cell r="AZ19">
            <v>5844</v>
          </cell>
          <cell r="BA19">
            <v>14667</v>
          </cell>
          <cell r="BB19" t="str">
            <v>認定</v>
          </cell>
          <cell r="BC19" t="str">
            <v>加算あり</v>
          </cell>
          <cell r="BD19">
            <v>10426</v>
          </cell>
          <cell r="BE19">
            <v>6907</v>
          </cell>
          <cell r="BF19">
            <v>17333</v>
          </cell>
          <cell r="BG19" t="str">
            <v>認定</v>
          </cell>
          <cell r="BH19" t="str">
            <v>加算あり</v>
          </cell>
          <cell r="BI19">
            <v>10426</v>
          </cell>
          <cell r="BJ19">
            <v>6907</v>
          </cell>
          <cell r="BK19">
            <v>17333</v>
          </cell>
          <cell r="BL19" t="str">
            <v>認定</v>
          </cell>
          <cell r="BM19" t="str">
            <v>加算あり</v>
          </cell>
          <cell r="BN19">
            <v>10426</v>
          </cell>
          <cell r="BO19">
            <v>6907</v>
          </cell>
          <cell r="BP19">
            <v>17334</v>
          </cell>
          <cell r="BQ19" t="str">
            <v>認定</v>
          </cell>
          <cell r="BR19" t="str">
            <v>加算あり</v>
          </cell>
          <cell r="BS19">
            <v>10426</v>
          </cell>
          <cell r="BT19">
            <v>6907</v>
          </cell>
          <cell r="BU19">
            <v>17333</v>
          </cell>
          <cell r="BV19" t="str">
            <v>認定</v>
          </cell>
          <cell r="BW19" t="str">
            <v>加算あり</v>
          </cell>
          <cell r="BX19">
            <v>10426</v>
          </cell>
          <cell r="BY19">
            <v>6907</v>
          </cell>
          <cell r="BZ19">
            <v>17333</v>
          </cell>
          <cell r="CA19" t="str">
            <v>認定</v>
          </cell>
          <cell r="CB19" t="str">
            <v>加算あり</v>
          </cell>
          <cell r="CC19">
            <v>10426</v>
          </cell>
          <cell r="CD19">
            <v>6907</v>
          </cell>
          <cell r="CE19">
            <v>17334</v>
          </cell>
          <cell r="CF19">
            <v>115488</v>
          </cell>
          <cell r="CG19">
            <v>76506</v>
          </cell>
          <cell r="CH19">
            <v>192000</v>
          </cell>
        </row>
        <row r="20">
          <cell r="C20" t="str">
            <v>川井　笑菜</v>
          </cell>
          <cell r="D20" t="str">
            <v>かわい　えな</v>
          </cell>
          <cell r="E20" t="str">
            <v>1年</v>
          </cell>
          <cell r="F20" t="str">
            <v>1組</v>
          </cell>
          <cell r="H20">
            <v>17286416</v>
          </cell>
          <cell r="I20" t="str">
            <v>埼玉県　入間郡毛呂山町　前久保南4-15-2　ライヴコア長瀬Ｃ-101</v>
          </cell>
          <cell r="J20" t="str">
            <v>清和学園高等学校</v>
          </cell>
          <cell r="K20" t="str">
            <v>私立</v>
          </cell>
          <cell r="L20" t="str">
            <v>高等学校（通信制）</v>
          </cell>
          <cell r="M20" t="str">
            <v>単位制</v>
          </cell>
          <cell r="N20">
            <v>44652</v>
          </cell>
          <cell r="O20">
            <v>14666</v>
          </cell>
          <cell r="P20">
            <v>0</v>
          </cell>
          <cell r="Q20">
            <v>8000</v>
          </cell>
          <cell r="R20">
            <v>0</v>
          </cell>
          <cell r="S20" t="str">
            <v>48月</v>
          </cell>
          <cell r="T20">
            <v>30</v>
          </cell>
          <cell r="U20">
            <v>74</v>
          </cell>
          <cell r="V20">
            <v>24</v>
          </cell>
          <cell r="W20">
            <v>24</v>
          </cell>
          <cell r="X20" t="str">
            <v>認定</v>
          </cell>
          <cell r="Y20" t="str">
            <v>加算あり</v>
          </cell>
          <cell r="Z20">
            <v>8822</v>
          </cell>
          <cell r="AA20">
            <v>5844</v>
          </cell>
          <cell r="AB20">
            <v>14666</v>
          </cell>
          <cell r="AC20" t="str">
            <v>認定</v>
          </cell>
          <cell r="AD20" t="str">
            <v>加算あり</v>
          </cell>
          <cell r="AE20">
            <v>8822</v>
          </cell>
          <cell r="AF20">
            <v>5844</v>
          </cell>
          <cell r="AG20">
            <v>14667</v>
          </cell>
          <cell r="AH20" t="str">
            <v>認定</v>
          </cell>
          <cell r="AI20" t="str">
            <v>加算あり</v>
          </cell>
          <cell r="AJ20">
            <v>8822</v>
          </cell>
          <cell r="AK20">
            <v>5844</v>
          </cell>
          <cell r="AL20">
            <v>14667</v>
          </cell>
          <cell r="AM20" t="str">
            <v>認定</v>
          </cell>
          <cell r="AN20" t="str">
            <v>加算あり</v>
          </cell>
          <cell r="AO20">
            <v>8822</v>
          </cell>
          <cell r="AP20">
            <v>5844</v>
          </cell>
          <cell r="AQ20">
            <v>14666</v>
          </cell>
          <cell r="AR20" t="str">
            <v>認定</v>
          </cell>
          <cell r="AS20" t="str">
            <v>加算あり</v>
          </cell>
          <cell r="AT20">
            <v>8822</v>
          </cell>
          <cell r="AU20">
            <v>5844</v>
          </cell>
          <cell r="AV20">
            <v>14667</v>
          </cell>
          <cell r="AW20" t="str">
            <v>認定</v>
          </cell>
          <cell r="AX20" t="str">
            <v>加算あり</v>
          </cell>
          <cell r="AY20">
            <v>8822</v>
          </cell>
          <cell r="AZ20">
            <v>5844</v>
          </cell>
          <cell r="BA20">
            <v>14667</v>
          </cell>
          <cell r="BB20" t="str">
            <v>認定</v>
          </cell>
          <cell r="BC20" t="str">
            <v>加算あり</v>
          </cell>
          <cell r="BD20">
            <v>10426</v>
          </cell>
          <cell r="BE20">
            <v>6907</v>
          </cell>
          <cell r="BF20">
            <v>17333</v>
          </cell>
          <cell r="BG20" t="str">
            <v>認定</v>
          </cell>
          <cell r="BH20" t="str">
            <v>加算あり</v>
          </cell>
          <cell r="BI20">
            <v>10426</v>
          </cell>
          <cell r="BJ20">
            <v>6907</v>
          </cell>
          <cell r="BK20">
            <v>17333</v>
          </cell>
          <cell r="BL20" t="str">
            <v>認定</v>
          </cell>
          <cell r="BM20" t="str">
            <v>加算あり</v>
          </cell>
          <cell r="BN20">
            <v>10426</v>
          </cell>
          <cell r="BO20">
            <v>6907</v>
          </cell>
          <cell r="BP20">
            <v>17334</v>
          </cell>
          <cell r="BQ20" t="str">
            <v>認定</v>
          </cell>
          <cell r="BR20" t="str">
            <v>加算あり</v>
          </cell>
          <cell r="BS20">
            <v>10426</v>
          </cell>
          <cell r="BT20">
            <v>6907</v>
          </cell>
          <cell r="BU20">
            <v>17333</v>
          </cell>
          <cell r="BV20" t="str">
            <v>認定</v>
          </cell>
          <cell r="BW20" t="str">
            <v>加算あり</v>
          </cell>
          <cell r="BX20">
            <v>10426</v>
          </cell>
          <cell r="BY20">
            <v>6907</v>
          </cell>
          <cell r="BZ20">
            <v>17333</v>
          </cell>
          <cell r="CA20" t="str">
            <v>認定</v>
          </cell>
          <cell r="CB20" t="str">
            <v>加算あり</v>
          </cell>
          <cell r="CC20">
            <v>10426</v>
          </cell>
          <cell r="CD20">
            <v>6907</v>
          </cell>
          <cell r="CE20">
            <v>17334</v>
          </cell>
          <cell r="CF20">
            <v>115488</v>
          </cell>
          <cell r="CG20">
            <v>76506</v>
          </cell>
          <cell r="CH20">
            <v>192000</v>
          </cell>
        </row>
        <row r="21">
          <cell r="C21" t="str">
            <v>佐々木　夢利加</v>
          </cell>
          <cell r="D21" t="str">
            <v>ささき　ゆりか</v>
          </cell>
          <cell r="E21" t="str">
            <v>1年</v>
          </cell>
          <cell r="F21" t="str">
            <v>1組</v>
          </cell>
          <cell r="H21">
            <v>38180114</v>
          </cell>
          <cell r="I21" t="str">
            <v>埼玉県　入間郡毛呂山町　西戸847-132　</v>
          </cell>
          <cell r="J21" t="str">
            <v>清和学園高等学校</v>
          </cell>
          <cell r="K21" t="str">
            <v>私立</v>
          </cell>
          <cell r="L21" t="str">
            <v>高等学校（通信制）</v>
          </cell>
          <cell r="M21" t="str">
            <v>単位制</v>
          </cell>
          <cell r="N21">
            <v>44652</v>
          </cell>
          <cell r="O21">
            <v>14666</v>
          </cell>
          <cell r="P21">
            <v>0</v>
          </cell>
          <cell r="Q21">
            <v>8000</v>
          </cell>
          <cell r="R21">
            <v>0</v>
          </cell>
          <cell r="S21" t="str">
            <v>48月</v>
          </cell>
          <cell r="T21">
            <v>30</v>
          </cell>
          <cell r="U21">
            <v>74</v>
          </cell>
          <cell r="V21">
            <v>24</v>
          </cell>
          <cell r="W21">
            <v>24</v>
          </cell>
          <cell r="X21" t="str">
            <v>認定</v>
          </cell>
          <cell r="Y21" t="str">
            <v>加算あり</v>
          </cell>
          <cell r="Z21">
            <v>8822</v>
          </cell>
          <cell r="AA21">
            <v>5844</v>
          </cell>
          <cell r="AB21">
            <v>14666</v>
          </cell>
          <cell r="AC21" t="str">
            <v>認定</v>
          </cell>
          <cell r="AD21" t="str">
            <v>加算あり</v>
          </cell>
          <cell r="AE21">
            <v>8822</v>
          </cell>
          <cell r="AF21">
            <v>5844</v>
          </cell>
          <cell r="AG21">
            <v>14667</v>
          </cell>
          <cell r="AH21" t="str">
            <v>認定</v>
          </cell>
          <cell r="AI21" t="str">
            <v>加算あり</v>
          </cell>
          <cell r="AJ21">
            <v>8822</v>
          </cell>
          <cell r="AK21">
            <v>5844</v>
          </cell>
          <cell r="AL21">
            <v>14667</v>
          </cell>
          <cell r="AM21" t="str">
            <v>認定</v>
          </cell>
          <cell r="AN21" t="str">
            <v>加算あり</v>
          </cell>
          <cell r="AO21">
            <v>8822</v>
          </cell>
          <cell r="AP21">
            <v>5844</v>
          </cell>
          <cell r="AQ21">
            <v>14666</v>
          </cell>
          <cell r="AR21" t="str">
            <v>認定</v>
          </cell>
          <cell r="AS21" t="str">
            <v>加算あり</v>
          </cell>
          <cell r="AT21">
            <v>8822</v>
          </cell>
          <cell r="AU21">
            <v>5844</v>
          </cell>
          <cell r="AV21">
            <v>14667</v>
          </cell>
          <cell r="AW21" t="str">
            <v>認定</v>
          </cell>
          <cell r="AX21" t="str">
            <v>加算あり</v>
          </cell>
          <cell r="AY21">
            <v>8822</v>
          </cell>
          <cell r="AZ21">
            <v>5844</v>
          </cell>
          <cell r="BA21">
            <v>14667</v>
          </cell>
          <cell r="BB21" t="str">
            <v>認定</v>
          </cell>
          <cell r="BC21" t="str">
            <v>加算あり</v>
          </cell>
          <cell r="BD21">
            <v>10426</v>
          </cell>
          <cell r="BE21">
            <v>6907</v>
          </cell>
          <cell r="BF21">
            <v>17333</v>
          </cell>
          <cell r="BG21" t="str">
            <v>認定</v>
          </cell>
          <cell r="BH21" t="str">
            <v>加算あり</v>
          </cell>
          <cell r="BI21">
            <v>10426</v>
          </cell>
          <cell r="BJ21">
            <v>6907</v>
          </cell>
          <cell r="BK21">
            <v>17333</v>
          </cell>
          <cell r="BL21" t="str">
            <v>認定</v>
          </cell>
          <cell r="BM21" t="str">
            <v>加算あり</v>
          </cell>
          <cell r="BN21">
            <v>10426</v>
          </cell>
          <cell r="BO21">
            <v>6907</v>
          </cell>
          <cell r="BP21">
            <v>17334</v>
          </cell>
          <cell r="BQ21" t="str">
            <v>認定</v>
          </cell>
          <cell r="BR21" t="str">
            <v>加算あり</v>
          </cell>
          <cell r="BS21">
            <v>10426</v>
          </cell>
          <cell r="BT21">
            <v>6907</v>
          </cell>
          <cell r="BU21">
            <v>17333</v>
          </cell>
          <cell r="BV21" t="str">
            <v>認定</v>
          </cell>
          <cell r="BW21" t="str">
            <v>加算あり</v>
          </cell>
          <cell r="BX21">
            <v>10426</v>
          </cell>
          <cell r="BY21">
            <v>6907</v>
          </cell>
          <cell r="BZ21">
            <v>17333</v>
          </cell>
          <cell r="CA21" t="str">
            <v>認定</v>
          </cell>
          <cell r="CB21" t="str">
            <v>加算あり</v>
          </cell>
          <cell r="CC21">
            <v>10426</v>
          </cell>
          <cell r="CD21">
            <v>6907</v>
          </cell>
          <cell r="CE21">
            <v>17334</v>
          </cell>
          <cell r="CF21">
            <v>115488</v>
          </cell>
          <cell r="CG21">
            <v>76506</v>
          </cell>
          <cell r="CH21">
            <v>192000</v>
          </cell>
        </row>
        <row r="22">
          <cell r="C22" t="str">
            <v>花田　虹歩</v>
          </cell>
          <cell r="D22" t="str">
            <v>はなだ　ななほ</v>
          </cell>
          <cell r="E22" t="str">
            <v>1年</v>
          </cell>
          <cell r="F22" t="str">
            <v>1組</v>
          </cell>
          <cell r="H22">
            <v>19036609</v>
          </cell>
          <cell r="I22" t="str">
            <v>埼玉県　比企郡滑川町　月の輪6-1-1　グリ－ンパレス106</v>
          </cell>
          <cell r="J22" t="str">
            <v>清和学園高等学校</v>
          </cell>
          <cell r="K22" t="str">
            <v>私立</v>
          </cell>
          <cell r="L22" t="str">
            <v>高等学校（通信制）</v>
          </cell>
          <cell r="M22" t="str">
            <v>単位制</v>
          </cell>
          <cell r="N22">
            <v>44652</v>
          </cell>
          <cell r="O22">
            <v>3333</v>
          </cell>
          <cell r="P22">
            <v>0</v>
          </cell>
          <cell r="Q22">
            <v>8000</v>
          </cell>
          <cell r="R22">
            <v>0</v>
          </cell>
          <cell r="S22" t="str">
            <v>48月</v>
          </cell>
          <cell r="T22">
            <v>30</v>
          </cell>
          <cell r="U22">
            <v>74</v>
          </cell>
          <cell r="V22">
            <v>24</v>
          </cell>
          <cell r="W22">
            <v>7</v>
          </cell>
          <cell r="X22" t="str">
            <v>認定</v>
          </cell>
          <cell r="Y22" t="str">
            <v>加算あり</v>
          </cell>
          <cell r="Z22">
            <v>5614</v>
          </cell>
          <cell r="AA22">
            <v>8421</v>
          </cell>
          <cell r="AB22">
            <v>14035</v>
          </cell>
          <cell r="AC22" t="str">
            <v>認定</v>
          </cell>
          <cell r="AD22" t="str">
            <v>加算あり</v>
          </cell>
          <cell r="AE22">
            <v>5614</v>
          </cell>
          <cell r="AF22">
            <v>8421</v>
          </cell>
          <cell r="AG22">
            <v>14035</v>
          </cell>
          <cell r="AH22" t="str">
            <v>認定</v>
          </cell>
          <cell r="AI22" t="str">
            <v>加算あり</v>
          </cell>
          <cell r="AJ22">
            <v>5614</v>
          </cell>
          <cell r="AK22">
            <v>8421</v>
          </cell>
          <cell r="AL22">
            <v>14035</v>
          </cell>
          <cell r="AM22" t="str">
            <v>認定</v>
          </cell>
          <cell r="AN22" t="str">
            <v>加算あり</v>
          </cell>
          <cell r="AO22">
            <v>5614</v>
          </cell>
          <cell r="AP22">
            <v>8421</v>
          </cell>
          <cell r="AQ22">
            <v>14035</v>
          </cell>
          <cell r="AR22" t="str">
            <v>認定</v>
          </cell>
          <cell r="AS22" t="str">
            <v>加算あり</v>
          </cell>
          <cell r="AT22">
            <v>5614</v>
          </cell>
          <cell r="AU22">
            <v>8421</v>
          </cell>
          <cell r="AV22">
            <v>14035</v>
          </cell>
          <cell r="AW22" t="str">
            <v>認定</v>
          </cell>
          <cell r="AX22" t="str">
            <v>加算あり</v>
          </cell>
          <cell r="AY22">
            <v>5614</v>
          </cell>
          <cell r="AZ22">
            <v>8421</v>
          </cell>
          <cell r="BA22">
            <v>14035</v>
          </cell>
          <cell r="BB22" t="str">
            <v>認定</v>
          </cell>
          <cell r="BC22" t="str">
            <v>加算あり</v>
          </cell>
          <cell r="BD22">
            <v>0</v>
          </cell>
          <cell r="BE22">
            <v>0</v>
          </cell>
          <cell r="BF22">
            <v>0</v>
          </cell>
          <cell r="BG22" t="str">
            <v>認定</v>
          </cell>
          <cell r="BH22" t="str">
            <v>加算あり</v>
          </cell>
          <cell r="BI22">
            <v>0</v>
          </cell>
          <cell r="BJ22">
            <v>0</v>
          </cell>
          <cell r="BK22">
            <v>0</v>
          </cell>
          <cell r="BL22" t="str">
            <v>認定</v>
          </cell>
          <cell r="BM22" t="str">
            <v>加算あり</v>
          </cell>
          <cell r="BN22">
            <v>0</v>
          </cell>
          <cell r="BO22">
            <v>0</v>
          </cell>
          <cell r="BP22">
            <v>0</v>
          </cell>
          <cell r="BQ22" t="str">
            <v>認定</v>
          </cell>
          <cell r="BR22" t="str">
            <v>加算あり</v>
          </cell>
          <cell r="BS22">
            <v>0</v>
          </cell>
          <cell r="BT22">
            <v>0</v>
          </cell>
          <cell r="BU22">
            <v>0</v>
          </cell>
          <cell r="BV22" t="str">
            <v>認定</v>
          </cell>
          <cell r="BW22" t="str">
            <v>加算あり</v>
          </cell>
          <cell r="BX22">
            <v>0</v>
          </cell>
          <cell r="BY22">
            <v>0</v>
          </cell>
          <cell r="BZ22">
            <v>0</v>
          </cell>
          <cell r="CA22" t="str">
            <v>認定</v>
          </cell>
          <cell r="CB22" t="str">
            <v>加算あり</v>
          </cell>
          <cell r="CC22">
            <v>0</v>
          </cell>
          <cell r="CD22">
            <v>0</v>
          </cell>
          <cell r="CE22">
            <v>0</v>
          </cell>
          <cell r="CF22">
            <v>33684</v>
          </cell>
          <cell r="CG22">
            <v>50526</v>
          </cell>
          <cell r="CH22">
            <v>84210</v>
          </cell>
        </row>
        <row r="23">
          <cell r="C23" t="str">
            <v>上田　そら</v>
          </cell>
          <cell r="D23" t="str">
            <v>うえだ　そら</v>
          </cell>
          <cell r="H23">
            <v>91350521</v>
          </cell>
          <cell r="I23" t="str">
            <v>埼玉県　日高市　高麗川1-5-28　同仁学院内</v>
          </cell>
          <cell r="J23" t="str">
            <v>清和学園高等学校</v>
          </cell>
          <cell r="K23" t="str">
            <v>私立</v>
          </cell>
          <cell r="L23" t="str">
            <v>高等学校（通信制）</v>
          </cell>
          <cell r="M23" t="str">
            <v>単位制</v>
          </cell>
          <cell r="N23">
            <v>44652</v>
          </cell>
          <cell r="Q23">
            <v>8000</v>
          </cell>
          <cell r="R23">
            <v>0</v>
          </cell>
          <cell r="S23" t="str">
            <v>32月</v>
          </cell>
          <cell r="T23">
            <v>30</v>
          </cell>
          <cell r="U23">
            <v>49</v>
          </cell>
          <cell r="V23">
            <v>8</v>
          </cell>
          <cell r="W23">
            <v>0</v>
          </cell>
          <cell r="X23" t="str">
            <v>資格消滅</v>
          </cell>
          <cell r="AC23" t="str">
            <v>資格消滅</v>
          </cell>
          <cell r="AH23" t="str">
            <v>資格消滅</v>
          </cell>
          <cell r="CH23">
            <v>0</v>
          </cell>
        </row>
        <row r="24">
          <cell r="C24" t="str">
            <v>田島　愁</v>
          </cell>
          <cell r="D24" t="str">
            <v>たじま　しゅう</v>
          </cell>
          <cell r="E24" t="str">
            <v>1年</v>
          </cell>
          <cell r="F24" t="str">
            <v>1組</v>
          </cell>
          <cell r="H24">
            <v>37827481</v>
          </cell>
          <cell r="I24" t="str">
            <v>埼玉県　入間郡毛呂山町　目白台2-28-12　</v>
          </cell>
          <cell r="J24" t="str">
            <v>清和学園高等学校</v>
          </cell>
          <cell r="K24" t="str">
            <v>私立</v>
          </cell>
          <cell r="L24" t="str">
            <v>高等学校（通信制）</v>
          </cell>
          <cell r="M24" t="str">
            <v>単位制</v>
          </cell>
          <cell r="N24">
            <v>44652</v>
          </cell>
          <cell r="Q24">
            <v>8000</v>
          </cell>
          <cell r="R24">
            <v>0</v>
          </cell>
          <cell r="S24" t="str">
            <v>48月</v>
          </cell>
          <cell r="T24">
            <v>30</v>
          </cell>
          <cell r="U24">
            <v>74</v>
          </cell>
          <cell r="V24">
            <v>24</v>
          </cell>
          <cell r="W24">
            <v>24</v>
          </cell>
          <cell r="X24" t="str">
            <v>一時停止</v>
          </cell>
          <cell r="AC24" t="str">
            <v>一時停止</v>
          </cell>
          <cell r="AH24" t="str">
            <v>一時停止</v>
          </cell>
          <cell r="CH24">
            <v>0</v>
          </cell>
        </row>
        <row r="25">
          <cell r="C25" t="str">
            <v>熊澤　大誠</v>
          </cell>
          <cell r="D25" t="str">
            <v>くまざわ　たいせい</v>
          </cell>
          <cell r="H25">
            <v>43647883</v>
          </cell>
          <cell r="I25" t="str">
            <v>埼玉県　川越市　下広谷55-8　</v>
          </cell>
          <cell r="J25" t="str">
            <v>清和学園高等学校</v>
          </cell>
          <cell r="K25" t="str">
            <v>私立</v>
          </cell>
          <cell r="L25" t="str">
            <v>高等学校（通信制）</v>
          </cell>
          <cell r="M25" t="str">
            <v>単位制</v>
          </cell>
          <cell r="N25">
            <v>44652</v>
          </cell>
          <cell r="O25">
            <v>4000</v>
          </cell>
          <cell r="P25">
            <v>0</v>
          </cell>
          <cell r="Q25">
            <v>8000</v>
          </cell>
          <cell r="R25">
            <v>0</v>
          </cell>
          <cell r="S25" t="str">
            <v>36月</v>
          </cell>
          <cell r="T25">
            <v>30</v>
          </cell>
          <cell r="U25">
            <v>49</v>
          </cell>
          <cell r="V25">
            <v>12</v>
          </cell>
          <cell r="W25">
            <v>24</v>
          </cell>
          <cell r="X25" t="str">
            <v>一時停止</v>
          </cell>
          <cell r="AC25" t="str">
            <v>一時停止</v>
          </cell>
          <cell r="AH25" t="str">
            <v>一時停止</v>
          </cell>
          <cell r="AM25" t="str">
            <v>一時停止</v>
          </cell>
          <cell r="AR25" t="str">
            <v>一時停止</v>
          </cell>
          <cell r="AW25" t="str">
            <v>一時停止</v>
          </cell>
          <cell r="BB25" t="str">
            <v>資格消滅</v>
          </cell>
          <cell r="BG25" t="str">
            <v>資格消滅</v>
          </cell>
          <cell r="BL25" t="str">
            <v>資格消滅</v>
          </cell>
          <cell r="BQ25" t="str">
            <v>資格消滅</v>
          </cell>
          <cell r="BV25" t="str">
            <v>資格消滅</v>
          </cell>
          <cell r="CA25" t="str">
            <v>資格消滅</v>
          </cell>
          <cell r="CH25">
            <v>0</v>
          </cell>
        </row>
        <row r="26">
          <cell r="C26" t="str">
            <v>松井　結衣</v>
          </cell>
          <cell r="D26" t="str">
            <v>まつい　ゆい</v>
          </cell>
          <cell r="H26">
            <v>22611714</v>
          </cell>
          <cell r="I26" t="str">
            <v>埼玉県　入間郡毛呂山町　前久保332-90　</v>
          </cell>
          <cell r="J26" t="str">
            <v>清和学園高等学校</v>
          </cell>
          <cell r="K26" t="str">
            <v>私立</v>
          </cell>
          <cell r="L26" t="str">
            <v>高等学校（通信制）</v>
          </cell>
          <cell r="M26" t="str">
            <v>単位制</v>
          </cell>
          <cell r="N26">
            <v>44652</v>
          </cell>
          <cell r="O26">
            <v>17333</v>
          </cell>
          <cell r="P26">
            <v>0</v>
          </cell>
          <cell r="Q26">
            <v>8000</v>
          </cell>
          <cell r="R26">
            <v>0</v>
          </cell>
          <cell r="S26" t="str">
            <v>45月</v>
          </cell>
          <cell r="T26">
            <v>30</v>
          </cell>
          <cell r="U26">
            <v>68</v>
          </cell>
          <cell r="V26">
            <v>27</v>
          </cell>
          <cell r="W26">
            <v>18</v>
          </cell>
          <cell r="X26" t="str">
            <v>認定</v>
          </cell>
          <cell r="Y26" t="str">
            <v>加算なし</v>
          </cell>
          <cell r="Z26">
            <v>10426</v>
          </cell>
          <cell r="AB26">
            <v>10426</v>
          </cell>
          <cell r="AC26" t="str">
            <v>認定</v>
          </cell>
          <cell r="AD26" t="str">
            <v>加算なし</v>
          </cell>
          <cell r="AE26">
            <v>10426</v>
          </cell>
          <cell r="AG26">
            <v>10426</v>
          </cell>
          <cell r="AH26" t="str">
            <v>認定</v>
          </cell>
          <cell r="AI26" t="str">
            <v>加算なし</v>
          </cell>
          <cell r="AJ26">
            <v>10426</v>
          </cell>
          <cell r="AL26">
            <v>10426</v>
          </cell>
          <cell r="AM26" t="str">
            <v>認定</v>
          </cell>
          <cell r="AN26" t="str">
            <v>加算なし</v>
          </cell>
          <cell r="AO26">
            <v>10426</v>
          </cell>
          <cell r="AQ26">
            <v>10426</v>
          </cell>
          <cell r="AR26" t="str">
            <v>認定</v>
          </cell>
          <cell r="AS26" t="str">
            <v>加算なし</v>
          </cell>
          <cell r="AT26">
            <v>10426</v>
          </cell>
          <cell r="AV26">
            <v>10426</v>
          </cell>
          <cell r="AW26" t="str">
            <v>認定</v>
          </cell>
          <cell r="AX26" t="str">
            <v>加算なし</v>
          </cell>
          <cell r="AY26">
            <v>10426</v>
          </cell>
          <cell r="BA26">
            <v>10426</v>
          </cell>
          <cell r="BB26" t="str">
            <v>認定</v>
          </cell>
          <cell r="BC26" t="str">
            <v>加算なし</v>
          </cell>
          <cell r="BD26">
            <v>4010</v>
          </cell>
          <cell r="BF26">
            <v>4010</v>
          </cell>
          <cell r="BG26" t="str">
            <v>認定</v>
          </cell>
          <cell r="BH26" t="str">
            <v>加算なし</v>
          </cell>
          <cell r="BI26">
            <v>4010</v>
          </cell>
          <cell r="BK26">
            <v>4010</v>
          </cell>
          <cell r="BL26" t="str">
            <v>認定</v>
          </cell>
          <cell r="BM26" t="str">
            <v>加算なし</v>
          </cell>
          <cell r="BN26">
            <v>4010</v>
          </cell>
          <cell r="BP26">
            <v>4010</v>
          </cell>
          <cell r="BQ26" t="str">
            <v>認定</v>
          </cell>
          <cell r="BR26" t="str">
            <v>加算なし</v>
          </cell>
          <cell r="BS26">
            <v>4010</v>
          </cell>
          <cell r="BU26">
            <v>4010</v>
          </cell>
          <cell r="BV26" t="str">
            <v>認定</v>
          </cell>
          <cell r="BW26" t="str">
            <v>加算なし</v>
          </cell>
          <cell r="BX26">
            <v>4010</v>
          </cell>
          <cell r="BZ26">
            <v>4010</v>
          </cell>
          <cell r="CA26" t="str">
            <v>認定</v>
          </cell>
          <cell r="CB26" t="str">
            <v>加算なし</v>
          </cell>
          <cell r="CC26">
            <v>4010</v>
          </cell>
          <cell r="CE26">
            <v>4010</v>
          </cell>
          <cell r="CF26">
            <v>86616</v>
          </cell>
          <cell r="CH26">
            <v>86616</v>
          </cell>
        </row>
        <row r="27">
          <cell r="C27" t="str">
            <v>玉木　海斗</v>
          </cell>
          <cell r="D27" t="str">
            <v>たまき　かいと</v>
          </cell>
          <cell r="H27">
            <v>79680936</v>
          </cell>
          <cell r="I27" t="str">
            <v>埼玉県　日高市　駒寺野新田248-3　</v>
          </cell>
          <cell r="J27" t="str">
            <v>清和学園高等学校</v>
          </cell>
          <cell r="K27" t="str">
            <v>私立</v>
          </cell>
          <cell r="L27" t="str">
            <v>高等学校（通信制）</v>
          </cell>
          <cell r="M27" t="str">
            <v>単位制</v>
          </cell>
          <cell r="N27">
            <v>44652</v>
          </cell>
          <cell r="O27">
            <v>17333</v>
          </cell>
          <cell r="P27">
            <v>0</v>
          </cell>
          <cell r="Q27">
            <v>8000</v>
          </cell>
          <cell r="R27">
            <v>0</v>
          </cell>
          <cell r="S27" t="str">
            <v>36月</v>
          </cell>
          <cell r="T27">
            <v>30</v>
          </cell>
          <cell r="U27">
            <v>49</v>
          </cell>
          <cell r="V27">
            <v>30</v>
          </cell>
          <cell r="W27">
            <v>27</v>
          </cell>
          <cell r="CH27">
            <v>0</v>
          </cell>
        </row>
        <row r="28">
          <cell r="C28" t="str">
            <v>野原　晃太</v>
          </cell>
          <cell r="D28" t="str">
            <v>のはら　こうた</v>
          </cell>
          <cell r="H28">
            <v>90309590</v>
          </cell>
          <cell r="I28" t="str">
            <v>埼玉県　秩父郡長瀞町　矢那瀬567-1　</v>
          </cell>
          <cell r="J28" t="str">
            <v>清和学園高等学校</v>
          </cell>
          <cell r="K28" t="str">
            <v>私立</v>
          </cell>
          <cell r="L28" t="str">
            <v>高等学校（通信制）</v>
          </cell>
          <cell r="M28" t="str">
            <v>単位制</v>
          </cell>
          <cell r="N28">
            <v>44652</v>
          </cell>
          <cell r="O28">
            <v>17333</v>
          </cell>
          <cell r="P28">
            <v>0</v>
          </cell>
          <cell r="Q28">
            <v>8000</v>
          </cell>
          <cell r="R28">
            <v>0</v>
          </cell>
          <cell r="S28" t="str">
            <v>48月</v>
          </cell>
          <cell r="T28">
            <v>30</v>
          </cell>
          <cell r="U28">
            <v>74</v>
          </cell>
          <cell r="V28">
            <v>24</v>
          </cell>
          <cell r="W28">
            <v>45</v>
          </cell>
          <cell r="CH28">
            <v>0</v>
          </cell>
        </row>
        <row r="29">
          <cell r="C29" t="str">
            <v>小川　倖希</v>
          </cell>
          <cell r="D29" t="str">
            <v>おがわ　こうき</v>
          </cell>
          <cell r="H29">
            <v>77004795</v>
          </cell>
          <cell r="I29" t="str">
            <v>埼玉県　東松山市　神戸2　</v>
          </cell>
          <cell r="J29" t="str">
            <v>清和学園高等学校</v>
          </cell>
          <cell r="K29" t="str">
            <v>私立</v>
          </cell>
          <cell r="L29" t="str">
            <v>高等学校（通信制）</v>
          </cell>
          <cell r="M29" t="str">
            <v>単位制</v>
          </cell>
          <cell r="N29">
            <v>44713</v>
          </cell>
          <cell r="Q29">
            <v>8000</v>
          </cell>
          <cell r="R29">
            <v>0</v>
          </cell>
          <cell r="S29" t="str">
            <v>37月</v>
          </cell>
          <cell r="T29">
            <v>30</v>
          </cell>
          <cell r="U29">
            <v>45</v>
          </cell>
          <cell r="V29">
            <v>15</v>
          </cell>
          <cell r="W29">
            <v>0</v>
          </cell>
          <cell r="X29" t="str">
            <v>資格消滅</v>
          </cell>
          <cell r="AC29" t="str">
            <v>資格消滅</v>
          </cell>
          <cell r="AH29" t="str">
            <v>資格消滅</v>
          </cell>
          <cell r="CH29">
            <v>0</v>
          </cell>
        </row>
        <row r="30">
          <cell r="C30" t="str">
            <v>遠藤　翔</v>
          </cell>
          <cell r="D30" t="str">
            <v>えんどう　しょう</v>
          </cell>
          <cell r="H30">
            <v>3363170</v>
          </cell>
          <cell r="I30" t="str">
            <v>埼玉県　入間郡毛呂山町　下川原867-5　</v>
          </cell>
          <cell r="J30" t="str">
            <v>清和学園高等学校</v>
          </cell>
          <cell r="K30" t="str">
            <v>私立</v>
          </cell>
          <cell r="L30" t="str">
            <v>高等学校（通信制）</v>
          </cell>
          <cell r="M30" t="str">
            <v>単位制</v>
          </cell>
          <cell r="N30">
            <v>44713</v>
          </cell>
          <cell r="Q30">
            <v>8000</v>
          </cell>
          <cell r="R30">
            <v>0</v>
          </cell>
          <cell r="S30" t="str">
            <v>30月</v>
          </cell>
          <cell r="T30">
            <v>30</v>
          </cell>
          <cell r="U30">
            <v>44</v>
          </cell>
          <cell r="V30">
            <v>8</v>
          </cell>
          <cell r="W30">
            <v>0</v>
          </cell>
          <cell r="X30" t="str">
            <v>資格消滅</v>
          </cell>
          <cell r="AC30" t="str">
            <v>資格消滅</v>
          </cell>
          <cell r="AH30" t="str">
            <v>資格消滅</v>
          </cell>
          <cell r="CH30">
            <v>0</v>
          </cell>
        </row>
        <row r="31">
          <cell r="C31" t="str">
            <v>持田　愛李珠</v>
          </cell>
          <cell r="D31" t="str">
            <v>もちだ　ありす</v>
          </cell>
          <cell r="H31">
            <v>88630801</v>
          </cell>
          <cell r="I31" t="str">
            <v>埼玉県　比企郡嵐山町　むさし台3-3-3　グリ－ンパレス志賀Ｂ202</v>
          </cell>
          <cell r="J31" t="str">
            <v>清和学園高等学校</v>
          </cell>
          <cell r="K31" t="str">
            <v>私立</v>
          </cell>
          <cell r="L31" t="str">
            <v>高等学校（通信制）</v>
          </cell>
          <cell r="M31" t="str">
            <v>単位制</v>
          </cell>
          <cell r="N31">
            <v>44835</v>
          </cell>
          <cell r="Q31">
            <v>8000</v>
          </cell>
          <cell r="R31">
            <v>0</v>
          </cell>
          <cell r="S31" t="str">
            <v>24月</v>
          </cell>
          <cell r="T31">
            <v>30</v>
          </cell>
          <cell r="U31">
            <v>45</v>
          </cell>
          <cell r="V31">
            <v>6</v>
          </cell>
          <cell r="W31">
            <v>0</v>
          </cell>
          <cell r="X31" t="str">
            <v>資格消滅</v>
          </cell>
          <cell r="AC31" t="str">
            <v>資格消滅</v>
          </cell>
          <cell r="AH31" t="str">
            <v>資格消滅</v>
          </cell>
          <cell r="CH31">
            <v>0</v>
          </cell>
        </row>
        <row r="32">
          <cell r="C32" t="str">
            <v>山﨑　翔佳裟</v>
          </cell>
          <cell r="D32" t="str">
            <v>やまざき　つかさ</v>
          </cell>
          <cell r="H32">
            <v>85809119</v>
          </cell>
          <cell r="I32" t="str">
            <v>埼玉県　比企郡小川町　増尾458-1　</v>
          </cell>
          <cell r="J32" t="str">
            <v>清和学園高等学校</v>
          </cell>
          <cell r="K32" t="str">
            <v>私立</v>
          </cell>
          <cell r="L32" t="str">
            <v>高等学校（通信制）</v>
          </cell>
          <cell r="M32" t="str">
            <v>単位制</v>
          </cell>
          <cell r="N32">
            <v>44835</v>
          </cell>
          <cell r="Q32">
            <v>8000</v>
          </cell>
          <cell r="R32">
            <v>0</v>
          </cell>
          <cell r="S32" t="str">
            <v>42月</v>
          </cell>
          <cell r="T32">
            <v>30</v>
          </cell>
          <cell r="U32">
            <v>65</v>
          </cell>
          <cell r="V32">
            <v>24</v>
          </cell>
          <cell r="W32">
            <v>16</v>
          </cell>
          <cell r="X32" t="str">
            <v>資格消滅</v>
          </cell>
          <cell r="AC32" t="str">
            <v>資格消滅</v>
          </cell>
          <cell r="AH32" t="str">
            <v>資格消滅</v>
          </cell>
          <cell r="CH32">
            <v>0</v>
          </cell>
        </row>
        <row r="33">
          <cell r="C33" t="str">
            <v>中村　虎士朗</v>
          </cell>
          <cell r="D33" t="str">
            <v>なかむら　こじろう</v>
          </cell>
          <cell r="H33">
            <v>65478450</v>
          </cell>
          <cell r="I33" t="str">
            <v>群馬県　藤岡市　藤岡985-5　</v>
          </cell>
          <cell r="J33" t="str">
            <v>清和学園高等学校</v>
          </cell>
          <cell r="K33" t="str">
            <v>私立</v>
          </cell>
          <cell r="L33" t="str">
            <v>高等学校（通信制）</v>
          </cell>
          <cell r="M33" t="str">
            <v>単位制</v>
          </cell>
          <cell r="N33">
            <v>44835</v>
          </cell>
          <cell r="Q33">
            <v>8000</v>
          </cell>
          <cell r="R33">
            <v>0</v>
          </cell>
          <cell r="S33" t="str">
            <v>42月</v>
          </cell>
          <cell r="T33">
            <v>30</v>
          </cell>
          <cell r="U33">
            <v>62</v>
          </cell>
          <cell r="V33">
            <v>36</v>
          </cell>
          <cell r="W33">
            <v>36</v>
          </cell>
          <cell r="CH33">
            <v>0</v>
          </cell>
        </row>
        <row r="34">
          <cell r="C34" t="str">
            <v>山下　佳太</v>
          </cell>
          <cell r="D34" t="str">
            <v>やました　けいた</v>
          </cell>
          <cell r="H34">
            <v>83521679</v>
          </cell>
          <cell r="I34" t="str">
            <v>埼玉県　比企郡嵐山町　大蔵528-1　</v>
          </cell>
          <cell r="J34" t="str">
            <v>清和学園高等学校</v>
          </cell>
          <cell r="K34" t="str">
            <v>私立</v>
          </cell>
          <cell r="L34" t="str">
            <v>高等学校（通信制）</v>
          </cell>
          <cell r="M34" t="str">
            <v>単位制</v>
          </cell>
          <cell r="N34">
            <v>44866</v>
          </cell>
          <cell r="Q34">
            <v>8000</v>
          </cell>
          <cell r="R34">
            <v>0</v>
          </cell>
          <cell r="S34" t="str">
            <v>23月</v>
          </cell>
          <cell r="T34">
            <v>30</v>
          </cell>
          <cell r="U34">
            <v>45</v>
          </cell>
          <cell r="V34">
            <v>6</v>
          </cell>
          <cell r="W34">
            <v>0</v>
          </cell>
          <cell r="X34" t="str">
            <v>資格消滅</v>
          </cell>
          <cell r="AC34" t="str">
            <v>資格消滅</v>
          </cell>
          <cell r="AH34" t="str">
            <v>資格消滅</v>
          </cell>
          <cell r="CH34">
            <v>0</v>
          </cell>
        </row>
        <row r="35">
          <cell r="C35" t="str">
            <v>髙坂　武士道</v>
          </cell>
          <cell r="D35" t="str">
            <v>こうさか　ぶしどう</v>
          </cell>
          <cell r="H35">
            <v>55501756</v>
          </cell>
          <cell r="I35" t="str">
            <v>埼玉県　入間郡越生町　黒岩13-1　</v>
          </cell>
          <cell r="J35" t="str">
            <v>清和学園高等学校</v>
          </cell>
          <cell r="K35" t="str">
            <v>私立</v>
          </cell>
          <cell r="L35" t="str">
            <v>高等学校（通信制）</v>
          </cell>
          <cell r="M35" t="str">
            <v>単位制</v>
          </cell>
          <cell r="N35">
            <v>44866</v>
          </cell>
          <cell r="Q35">
            <v>8000</v>
          </cell>
          <cell r="R35">
            <v>0</v>
          </cell>
          <cell r="S35" t="str">
            <v>32月</v>
          </cell>
          <cell r="T35">
            <v>30</v>
          </cell>
          <cell r="U35">
            <v>50</v>
          </cell>
          <cell r="V35">
            <v>15</v>
          </cell>
          <cell r="W35">
            <v>38</v>
          </cell>
          <cell r="CH35">
            <v>0</v>
          </cell>
        </row>
        <row r="36">
          <cell r="C36" t="str">
            <v>大山　璃久</v>
          </cell>
          <cell r="D36" t="str">
            <v>おおやま　りく</v>
          </cell>
          <cell r="H36">
            <v>63269344</v>
          </cell>
          <cell r="I36" t="str">
            <v>埼玉県　鶴ヶ島市　上新田400-3　</v>
          </cell>
          <cell r="J36" t="str">
            <v>清和学園高等学校</v>
          </cell>
          <cell r="K36" t="str">
            <v>私立</v>
          </cell>
          <cell r="L36" t="str">
            <v>高等学校（通信制）</v>
          </cell>
          <cell r="M36" t="str">
            <v>単位制</v>
          </cell>
          <cell r="N36">
            <v>44896</v>
          </cell>
          <cell r="Q36">
            <v>8000</v>
          </cell>
          <cell r="R36">
            <v>0</v>
          </cell>
          <cell r="S36" t="str">
            <v>22月</v>
          </cell>
          <cell r="T36">
            <v>30</v>
          </cell>
          <cell r="U36">
            <v>41</v>
          </cell>
          <cell r="V36">
            <v>6</v>
          </cell>
          <cell r="W36">
            <v>0</v>
          </cell>
          <cell r="X36" t="str">
            <v>資格消滅</v>
          </cell>
          <cell r="AC36" t="str">
            <v>資格消滅</v>
          </cell>
          <cell r="AH36" t="str">
            <v>資格消滅</v>
          </cell>
          <cell r="CH36">
            <v>0</v>
          </cell>
        </row>
        <row r="37">
          <cell r="C37" t="str">
            <v>小峰　和也</v>
          </cell>
          <cell r="D37" t="str">
            <v>こみね　かずや</v>
          </cell>
          <cell r="H37">
            <v>44207785</v>
          </cell>
          <cell r="I37" t="str">
            <v>埼玉県　入間郡毛呂山町　阿諏訪108-2　</v>
          </cell>
          <cell r="J37" t="str">
            <v>清和学園高等学校</v>
          </cell>
          <cell r="K37" t="str">
            <v>私立</v>
          </cell>
          <cell r="L37" t="str">
            <v>高等学校（通信制）</v>
          </cell>
          <cell r="M37" t="str">
            <v>単位制</v>
          </cell>
          <cell r="N37">
            <v>44896</v>
          </cell>
          <cell r="Q37">
            <v>8000</v>
          </cell>
          <cell r="R37">
            <v>0</v>
          </cell>
          <cell r="S37" t="str">
            <v>22月</v>
          </cell>
          <cell r="T37">
            <v>30</v>
          </cell>
          <cell r="U37">
            <v>34</v>
          </cell>
          <cell r="V37">
            <v>6</v>
          </cell>
          <cell r="W37">
            <v>0</v>
          </cell>
          <cell r="X37" t="str">
            <v>資格消滅</v>
          </cell>
          <cell r="AC37" t="str">
            <v>資格消滅</v>
          </cell>
          <cell r="AH37" t="str">
            <v>資格消滅</v>
          </cell>
          <cell r="CH37">
            <v>0</v>
          </cell>
        </row>
        <row r="38">
          <cell r="C38" t="str">
            <v>市川　奏音</v>
          </cell>
          <cell r="D38" t="str">
            <v>いちかわ　かのん</v>
          </cell>
          <cell r="H38">
            <v>87173504</v>
          </cell>
          <cell r="I38" t="str">
            <v>埼玉県　大里郡寄居町　桜沢624-2　エクセル司103</v>
          </cell>
          <cell r="J38" t="str">
            <v>清和学園高等学校</v>
          </cell>
          <cell r="K38" t="str">
            <v>私立</v>
          </cell>
          <cell r="L38" t="str">
            <v>高等学校（通信制）</v>
          </cell>
          <cell r="M38" t="str">
            <v>単位制</v>
          </cell>
          <cell r="N38">
            <v>44835</v>
          </cell>
          <cell r="O38">
            <v>14666</v>
          </cell>
          <cell r="P38">
            <v>0</v>
          </cell>
          <cell r="Q38">
            <v>8000</v>
          </cell>
          <cell r="R38">
            <v>0</v>
          </cell>
          <cell r="S38" t="str">
            <v>30月</v>
          </cell>
          <cell r="T38">
            <v>30</v>
          </cell>
          <cell r="U38">
            <v>38</v>
          </cell>
          <cell r="V38">
            <v>12</v>
          </cell>
          <cell r="W38">
            <v>1</v>
          </cell>
          <cell r="X38" t="str">
            <v>認定</v>
          </cell>
          <cell r="Y38" t="str">
            <v>加算あり</v>
          </cell>
          <cell r="Z38">
            <v>802</v>
          </cell>
          <cell r="AA38">
            <v>1203</v>
          </cell>
          <cell r="AB38">
            <v>2005</v>
          </cell>
          <cell r="AC38" t="str">
            <v>認定</v>
          </cell>
          <cell r="AD38" t="str">
            <v>加算あり</v>
          </cell>
          <cell r="AE38">
            <v>802</v>
          </cell>
          <cell r="AF38">
            <v>1203</v>
          </cell>
          <cell r="AG38">
            <v>2005</v>
          </cell>
          <cell r="AH38" t="str">
            <v>認定</v>
          </cell>
          <cell r="AI38" t="str">
            <v>加算あり</v>
          </cell>
          <cell r="AJ38">
            <v>802</v>
          </cell>
          <cell r="AK38">
            <v>1203</v>
          </cell>
          <cell r="AL38">
            <v>2005</v>
          </cell>
          <cell r="AM38" t="str">
            <v>認定</v>
          </cell>
          <cell r="AN38" t="str">
            <v>加算あり</v>
          </cell>
          <cell r="AO38">
            <v>802</v>
          </cell>
          <cell r="AP38">
            <v>1203</v>
          </cell>
          <cell r="AQ38">
            <v>2005</v>
          </cell>
          <cell r="AR38" t="str">
            <v>認定</v>
          </cell>
          <cell r="AS38" t="str">
            <v>加算あり</v>
          </cell>
          <cell r="AT38">
            <v>802</v>
          </cell>
          <cell r="AU38">
            <v>1203</v>
          </cell>
          <cell r="AV38">
            <v>2005</v>
          </cell>
          <cell r="AW38" t="str">
            <v>認定</v>
          </cell>
          <cell r="AX38" t="str">
            <v>加算あり</v>
          </cell>
          <cell r="AY38">
            <v>802</v>
          </cell>
          <cell r="AZ38">
            <v>1203</v>
          </cell>
          <cell r="BA38">
            <v>2005</v>
          </cell>
          <cell r="BB38" t="str">
            <v>認定</v>
          </cell>
          <cell r="BC38" t="str">
            <v>加算あり</v>
          </cell>
          <cell r="BD38">
            <v>0</v>
          </cell>
          <cell r="BE38">
            <v>0</v>
          </cell>
          <cell r="BF38">
            <v>0</v>
          </cell>
          <cell r="BG38" t="str">
            <v>認定</v>
          </cell>
          <cell r="BH38" t="str">
            <v>加算あり</v>
          </cell>
          <cell r="BI38">
            <v>0</v>
          </cell>
          <cell r="BJ38">
            <v>0</v>
          </cell>
          <cell r="BK38">
            <v>0</v>
          </cell>
          <cell r="BL38" t="str">
            <v>認定</v>
          </cell>
          <cell r="BM38" t="str">
            <v>加算あり</v>
          </cell>
          <cell r="BN38">
            <v>0</v>
          </cell>
          <cell r="BO38">
            <v>0</v>
          </cell>
          <cell r="BP38">
            <v>0</v>
          </cell>
          <cell r="BQ38" t="str">
            <v>認定</v>
          </cell>
          <cell r="BR38" t="str">
            <v>加算あり</v>
          </cell>
          <cell r="BS38">
            <v>0</v>
          </cell>
          <cell r="BT38">
            <v>0</v>
          </cell>
          <cell r="BU38">
            <v>0</v>
          </cell>
          <cell r="BV38" t="str">
            <v>認定</v>
          </cell>
          <cell r="BW38" t="str">
            <v>加算あり</v>
          </cell>
          <cell r="BX38">
            <v>0</v>
          </cell>
          <cell r="BY38">
            <v>0</v>
          </cell>
          <cell r="BZ38">
            <v>0</v>
          </cell>
          <cell r="CA38" t="str">
            <v>認定</v>
          </cell>
          <cell r="CB38" t="str">
            <v>加算あり</v>
          </cell>
          <cell r="CC38">
            <v>0</v>
          </cell>
          <cell r="CD38">
            <v>0</v>
          </cell>
          <cell r="CE38">
            <v>0</v>
          </cell>
          <cell r="CF38">
            <v>4812</v>
          </cell>
          <cell r="CG38">
            <v>7218</v>
          </cell>
          <cell r="CH38">
            <v>12030</v>
          </cell>
        </row>
        <row r="39">
          <cell r="C39" t="str">
            <v>森　柚那</v>
          </cell>
          <cell r="D39" t="str">
            <v>もり　ゆずな</v>
          </cell>
          <cell r="H39">
            <v>64640393</v>
          </cell>
          <cell r="I39" t="str">
            <v>埼玉県　川越市　笠幡886-1　</v>
          </cell>
          <cell r="J39" t="str">
            <v>清和学園高等学校</v>
          </cell>
          <cell r="K39" t="str">
            <v>私立</v>
          </cell>
          <cell r="L39" t="str">
            <v>高等学校（通信制）</v>
          </cell>
          <cell r="M39" t="str">
            <v>単位制</v>
          </cell>
          <cell r="N39">
            <v>44835</v>
          </cell>
          <cell r="Q39">
            <v>8000</v>
          </cell>
          <cell r="R39">
            <v>0</v>
          </cell>
          <cell r="S39" t="str">
            <v>42月</v>
          </cell>
          <cell r="T39">
            <v>30</v>
          </cell>
          <cell r="U39">
            <v>62</v>
          </cell>
          <cell r="V39">
            <v>36</v>
          </cell>
          <cell r="W39">
            <v>36</v>
          </cell>
          <cell r="X39" t="str">
            <v>一時停止</v>
          </cell>
          <cell r="AC39" t="str">
            <v>一時停止</v>
          </cell>
          <cell r="AH39" t="str">
            <v>一時停止</v>
          </cell>
          <cell r="AM39" t="str">
            <v>一時停止</v>
          </cell>
          <cell r="AR39" t="str">
            <v>一時停止</v>
          </cell>
          <cell r="AW39" t="str">
            <v>一時停止</v>
          </cell>
          <cell r="BB39" t="str">
            <v>資格消滅</v>
          </cell>
          <cell r="BG39" t="str">
            <v>資格消滅</v>
          </cell>
          <cell r="BL39" t="str">
            <v>資格消滅</v>
          </cell>
          <cell r="BQ39" t="str">
            <v>資格消滅</v>
          </cell>
          <cell r="BV39" t="str">
            <v>資格消滅</v>
          </cell>
          <cell r="CA39" t="str">
            <v>資格消滅</v>
          </cell>
          <cell r="CH39">
            <v>0</v>
          </cell>
        </row>
        <row r="40">
          <cell r="C40" t="str">
            <v>西澤　侑紗</v>
          </cell>
          <cell r="D40" t="str">
            <v>にしざわ　ありさ</v>
          </cell>
          <cell r="H40">
            <v>95778929</v>
          </cell>
          <cell r="I40" t="str">
            <v>埼玉県　鶴ヶ島市　新町1-16-14　</v>
          </cell>
          <cell r="J40" t="str">
            <v>清和学園高等学校</v>
          </cell>
          <cell r="K40" t="str">
            <v>私立</v>
          </cell>
          <cell r="L40" t="str">
            <v>高等学校（通信制）</v>
          </cell>
          <cell r="M40" t="str">
            <v>単位制</v>
          </cell>
          <cell r="N40">
            <v>44927</v>
          </cell>
          <cell r="O40">
            <v>17333</v>
          </cell>
          <cell r="P40">
            <v>0</v>
          </cell>
          <cell r="Q40">
            <v>8000</v>
          </cell>
          <cell r="R40">
            <v>0</v>
          </cell>
          <cell r="S40" t="str">
            <v>36月</v>
          </cell>
          <cell r="T40">
            <v>30</v>
          </cell>
          <cell r="U40">
            <v>74</v>
          </cell>
          <cell r="V40">
            <v>21</v>
          </cell>
          <cell r="W40">
            <v>31</v>
          </cell>
          <cell r="X40" t="str">
            <v>認定</v>
          </cell>
          <cell r="Y40" t="str">
            <v>加算あり</v>
          </cell>
          <cell r="Z40">
            <v>10426</v>
          </cell>
          <cell r="AA40">
            <v>6907</v>
          </cell>
          <cell r="AB40">
            <v>17333</v>
          </cell>
          <cell r="AC40" t="str">
            <v>認定</v>
          </cell>
          <cell r="AD40" t="str">
            <v>加算あり</v>
          </cell>
          <cell r="AE40">
            <v>10426</v>
          </cell>
          <cell r="AF40">
            <v>6907</v>
          </cell>
          <cell r="AG40">
            <v>17333</v>
          </cell>
          <cell r="AH40" t="str">
            <v>認定</v>
          </cell>
          <cell r="AI40" t="str">
            <v>加算あり</v>
          </cell>
          <cell r="AJ40">
            <v>10426</v>
          </cell>
          <cell r="AK40">
            <v>6907</v>
          </cell>
          <cell r="AL40">
            <v>17334</v>
          </cell>
          <cell r="AM40" t="str">
            <v>認定</v>
          </cell>
          <cell r="AN40" t="str">
            <v>加算あり</v>
          </cell>
          <cell r="AO40">
            <v>10426</v>
          </cell>
          <cell r="AP40">
            <v>6907</v>
          </cell>
          <cell r="AQ40">
            <v>17333</v>
          </cell>
          <cell r="AR40" t="str">
            <v>認定</v>
          </cell>
          <cell r="AS40" t="str">
            <v>加算あり</v>
          </cell>
          <cell r="AT40">
            <v>10426</v>
          </cell>
          <cell r="AU40">
            <v>6907</v>
          </cell>
          <cell r="AV40">
            <v>17333</v>
          </cell>
          <cell r="AW40" t="str">
            <v>認定</v>
          </cell>
          <cell r="AX40" t="str">
            <v>加算あり</v>
          </cell>
          <cell r="AY40">
            <v>10426</v>
          </cell>
          <cell r="AZ40">
            <v>6907</v>
          </cell>
          <cell r="BA40">
            <v>17334</v>
          </cell>
          <cell r="BB40" t="str">
            <v>認定</v>
          </cell>
          <cell r="BC40" t="str">
            <v>加算あり</v>
          </cell>
          <cell r="BD40">
            <v>11228</v>
          </cell>
          <cell r="BE40">
            <v>7438</v>
          </cell>
          <cell r="BF40">
            <v>18666</v>
          </cell>
          <cell r="BG40" t="str">
            <v>認定</v>
          </cell>
          <cell r="BH40" t="str">
            <v>加算あり</v>
          </cell>
          <cell r="BI40">
            <v>11228</v>
          </cell>
          <cell r="BJ40">
            <v>7438</v>
          </cell>
          <cell r="BK40">
            <v>18667</v>
          </cell>
          <cell r="BL40" t="str">
            <v>認定</v>
          </cell>
          <cell r="BM40" t="str">
            <v>加算あり</v>
          </cell>
          <cell r="BN40">
            <v>11228</v>
          </cell>
          <cell r="BO40">
            <v>7438</v>
          </cell>
          <cell r="BP40">
            <v>18667</v>
          </cell>
          <cell r="BQ40" t="str">
            <v>認定</v>
          </cell>
          <cell r="BR40" t="str">
            <v>加算あり</v>
          </cell>
          <cell r="BS40">
            <v>11228</v>
          </cell>
          <cell r="BT40">
            <v>7438</v>
          </cell>
          <cell r="BU40">
            <v>18666</v>
          </cell>
          <cell r="BV40" t="str">
            <v>認定</v>
          </cell>
          <cell r="BW40" t="str">
            <v>加算あり</v>
          </cell>
          <cell r="BX40">
            <v>11228</v>
          </cell>
          <cell r="BY40">
            <v>7438</v>
          </cell>
          <cell r="BZ40">
            <v>18667</v>
          </cell>
          <cell r="CA40" t="str">
            <v>認定</v>
          </cell>
          <cell r="CB40" t="str">
            <v>加算あり</v>
          </cell>
          <cell r="CC40">
            <v>11228</v>
          </cell>
          <cell r="CD40">
            <v>7438</v>
          </cell>
          <cell r="CE40">
            <v>18667</v>
          </cell>
          <cell r="CF40">
            <v>129924</v>
          </cell>
          <cell r="CG40">
            <v>86070</v>
          </cell>
          <cell r="CH40">
            <v>216000</v>
          </cell>
        </row>
        <row r="41">
          <cell r="C41" t="str">
            <v>安齋　仁</v>
          </cell>
          <cell r="D41" t="str">
            <v>あんざい　じん</v>
          </cell>
          <cell r="H41">
            <v>216854</v>
          </cell>
          <cell r="I41" t="str">
            <v>埼玉県　東松山市　下青鳥194-8　</v>
          </cell>
          <cell r="J41" t="str">
            <v>清和学園高等学校</v>
          </cell>
          <cell r="K41" t="str">
            <v>私立</v>
          </cell>
          <cell r="L41" t="str">
            <v>高等学校（通信制）</v>
          </cell>
          <cell r="M41" t="str">
            <v>単位制</v>
          </cell>
          <cell r="N41">
            <v>44927</v>
          </cell>
          <cell r="O41">
            <v>19999</v>
          </cell>
          <cell r="P41">
            <v>0</v>
          </cell>
          <cell r="Q41">
            <v>8000</v>
          </cell>
          <cell r="R41">
            <v>0</v>
          </cell>
          <cell r="S41" t="str">
            <v>36月</v>
          </cell>
          <cell r="T41">
            <v>30</v>
          </cell>
          <cell r="U41">
            <v>74</v>
          </cell>
          <cell r="V41">
            <v>21</v>
          </cell>
          <cell r="W41">
            <v>34</v>
          </cell>
          <cell r="X41" t="str">
            <v>認定</v>
          </cell>
          <cell r="Y41" t="str">
            <v>加算あり</v>
          </cell>
          <cell r="Z41">
            <v>12030</v>
          </cell>
          <cell r="AA41">
            <v>7969</v>
          </cell>
          <cell r="AB41">
            <v>20000</v>
          </cell>
          <cell r="AC41" t="str">
            <v>認定</v>
          </cell>
          <cell r="AD41" t="str">
            <v>加算あり</v>
          </cell>
          <cell r="AE41">
            <v>12030</v>
          </cell>
          <cell r="AF41">
            <v>7969</v>
          </cell>
          <cell r="AG41">
            <v>20000</v>
          </cell>
          <cell r="AH41" t="str">
            <v>認定</v>
          </cell>
          <cell r="AI41" t="str">
            <v>加算あり</v>
          </cell>
          <cell r="AJ41">
            <v>12030</v>
          </cell>
          <cell r="AK41">
            <v>7969</v>
          </cell>
          <cell r="AL41">
            <v>20000</v>
          </cell>
          <cell r="AM41" t="str">
            <v>認定</v>
          </cell>
          <cell r="AN41" t="str">
            <v>加算あり</v>
          </cell>
          <cell r="AO41">
            <v>12030</v>
          </cell>
          <cell r="AP41">
            <v>7969</v>
          </cell>
          <cell r="AQ41">
            <v>20000</v>
          </cell>
          <cell r="AR41" t="str">
            <v>認定</v>
          </cell>
          <cell r="AS41" t="str">
            <v>加算あり</v>
          </cell>
          <cell r="AT41">
            <v>12030</v>
          </cell>
          <cell r="AU41">
            <v>7969</v>
          </cell>
          <cell r="AV41">
            <v>20000</v>
          </cell>
          <cell r="AW41" t="str">
            <v>認定</v>
          </cell>
          <cell r="AX41" t="str">
            <v>加算あり</v>
          </cell>
          <cell r="AY41">
            <v>12030</v>
          </cell>
          <cell r="AZ41">
            <v>7969</v>
          </cell>
          <cell r="BA41">
            <v>20000</v>
          </cell>
          <cell r="BB41" t="str">
            <v>認定</v>
          </cell>
          <cell r="BC41" t="str">
            <v>加算あり</v>
          </cell>
          <cell r="BD41">
            <v>10426</v>
          </cell>
          <cell r="BE41">
            <v>6907</v>
          </cell>
          <cell r="BF41">
            <v>17333</v>
          </cell>
          <cell r="BG41" t="str">
            <v>認定</v>
          </cell>
          <cell r="BH41" t="str">
            <v>加算あり</v>
          </cell>
          <cell r="BI41">
            <v>10426</v>
          </cell>
          <cell r="BJ41">
            <v>6907</v>
          </cell>
          <cell r="BK41">
            <v>17333</v>
          </cell>
          <cell r="BL41" t="str">
            <v>認定</v>
          </cell>
          <cell r="BM41" t="str">
            <v>加算あり</v>
          </cell>
          <cell r="BN41">
            <v>10426</v>
          </cell>
          <cell r="BO41">
            <v>6907</v>
          </cell>
          <cell r="BP41">
            <v>17334</v>
          </cell>
          <cell r="BQ41" t="str">
            <v>認定</v>
          </cell>
          <cell r="BR41" t="str">
            <v>加算あり</v>
          </cell>
          <cell r="BS41">
            <v>10426</v>
          </cell>
          <cell r="BT41">
            <v>6907</v>
          </cell>
          <cell r="BU41">
            <v>17333</v>
          </cell>
          <cell r="BV41" t="str">
            <v>認定</v>
          </cell>
          <cell r="BW41" t="str">
            <v>加算あり</v>
          </cell>
          <cell r="BX41">
            <v>10426</v>
          </cell>
          <cell r="BY41">
            <v>6907</v>
          </cell>
          <cell r="BZ41">
            <v>17333</v>
          </cell>
          <cell r="CA41" t="str">
            <v>認定</v>
          </cell>
          <cell r="CB41" t="str">
            <v>加算あり</v>
          </cell>
          <cell r="CC41">
            <v>10426</v>
          </cell>
          <cell r="CD41">
            <v>6907</v>
          </cell>
          <cell r="CE41">
            <v>17334</v>
          </cell>
          <cell r="CF41">
            <v>134736</v>
          </cell>
          <cell r="CG41">
            <v>89256</v>
          </cell>
          <cell r="CH41">
            <v>224000</v>
          </cell>
        </row>
        <row r="42">
          <cell r="C42" t="str">
            <v>小峰　明起</v>
          </cell>
          <cell r="D42" t="str">
            <v>こみね　はるき</v>
          </cell>
          <cell r="H42">
            <v>69126598</v>
          </cell>
          <cell r="I42" t="str">
            <v>埼玉県　入間郡毛呂山町　阿諏訪１０８－2　</v>
          </cell>
          <cell r="J42" t="str">
            <v>清和学園高等学校</v>
          </cell>
          <cell r="K42" t="str">
            <v>私立</v>
          </cell>
          <cell r="L42" t="str">
            <v>高等学校（通信制）</v>
          </cell>
          <cell r="M42" t="str">
            <v>単位制</v>
          </cell>
          <cell r="N42">
            <v>45017</v>
          </cell>
          <cell r="O42">
            <v>42666</v>
          </cell>
          <cell r="P42">
            <v>0</v>
          </cell>
          <cell r="Q42">
            <v>8000</v>
          </cell>
          <cell r="R42">
            <v>0</v>
          </cell>
          <cell r="S42" t="str">
            <v>48月</v>
          </cell>
          <cell r="T42">
            <v>30</v>
          </cell>
          <cell r="U42">
            <v>74</v>
          </cell>
          <cell r="V42">
            <v>36</v>
          </cell>
          <cell r="W42">
            <v>48</v>
          </cell>
          <cell r="X42" t="str">
            <v>認定</v>
          </cell>
          <cell r="Y42" t="str">
            <v>加算あり</v>
          </cell>
          <cell r="Z42">
            <v>17644</v>
          </cell>
          <cell r="AA42">
            <v>11689</v>
          </cell>
          <cell r="AB42">
            <v>29333</v>
          </cell>
          <cell r="AC42" t="str">
            <v>認定</v>
          </cell>
          <cell r="AD42" t="str">
            <v>加算あり</v>
          </cell>
          <cell r="AE42">
            <v>17644</v>
          </cell>
          <cell r="AF42">
            <v>11689</v>
          </cell>
          <cell r="AG42">
            <v>29333</v>
          </cell>
          <cell r="AH42" t="str">
            <v>認定</v>
          </cell>
          <cell r="AI42" t="str">
            <v>加算あり</v>
          </cell>
          <cell r="AJ42">
            <v>17644</v>
          </cell>
          <cell r="AK42">
            <v>11689</v>
          </cell>
          <cell r="AL42">
            <v>29334</v>
          </cell>
          <cell r="AM42" t="str">
            <v>認定</v>
          </cell>
          <cell r="AN42" t="str">
            <v>加算あり</v>
          </cell>
          <cell r="AO42">
            <v>17644</v>
          </cell>
          <cell r="AP42">
            <v>11689</v>
          </cell>
          <cell r="AQ42">
            <v>29333</v>
          </cell>
          <cell r="AR42" t="str">
            <v>認定</v>
          </cell>
          <cell r="AS42" t="str">
            <v>加算あり</v>
          </cell>
          <cell r="AT42">
            <v>17644</v>
          </cell>
          <cell r="AU42">
            <v>11689</v>
          </cell>
          <cell r="AV42">
            <v>29333</v>
          </cell>
          <cell r="AW42" t="str">
            <v>認定</v>
          </cell>
          <cell r="AX42" t="str">
            <v>加算あり</v>
          </cell>
          <cell r="AY42">
            <v>17644</v>
          </cell>
          <cell r="AZ42">
            <v>11689</v>
          </cell>
          <cell r="BA42">
            <v>29334</v>
          </cell>
          <cell r="BB42" t="str">
            <v>認定</v>
          </cell>
          <cell r="BC42" t="str">
            <v>加算あり</v>
          </cell>
          <cell r="BD42">
            <v>6416</v>
          </cell>
          <cell r="BE42">
            <v>9624</v>
          </cell>
          <cell r="BF42">
            <v>16040</v>
          </cell>
          <cell r="BG42" t="str">
            <v>認定</v>
          </cell>
          <cell r="BH42" t="str">
            <v>加算あり</v>
          </cell>
          <cell r="BI42">
            <v>6416</v>
          </cell>
          <cell r="BJ42">
            <v>9624</v>
          </cell>
          <cell r="BK42">
            <v>16040</v>
          </cell>
          <cell r="BL42" t="str">
            <v>認定</v>
          </cell>
          <cell r="BM42" t="str">
            <v>加算あり</v>
          </cell>
          <cell r="BN42">
            <v>6416</v>
          </cell>
          <cell r="BO42">
            <v>9624</v>
          </cell>
          <cell r="BP42">
            <v>16040</v>
          </cell>
          <cell r="BQ42" t="str">
            <v>認定</v>
          </cell>
          <cell r="BR42" t="str">
            <v>加算あり</v>
          </cell>
          <cell r="BS42">
            <v>6416</v>
          </cell>
          <cell r="BT42">
            <v>9624</v>
          </cell>
          <cell r="BU42">
            <v>16040</v>
          </cell>
          <cell r="BV42" t="str">
            <v>認定</v>
          </cell>
          <cell r="BW42" t="str">
            <v>加算あり</v>
          </cell>
          <cell r="BX42">
            <v>6416</v>
          </cell>
          <cell r="BY42">
            <v>9624</v>
          </cell>
          <cell r="BZ42">
            <v>16040</v>
          </cell>
          <cell r="CA42" t="str">
            <v>認定</v>
          </cell>
          <cell r="CB42" t="str">
            <v>加算あり</v>
          </cell>
          <cell r="CC42">
            <v>6416</v>
          </cell>
          <cell r="CD42">
            <v>9624</v>
          </cell>
          <cell r="CE42">
            <v>16040</v>
          </cell>
          <cell r="CF42">
            <v>144360</v>
          </cell>
          <cell r="CG42">
            <v>127878</v>
          </cell>
          <cell r="CH42">
            <v>272240</v>
          </cell>
        </row>
        <row r="43">
          <cell r="C43" t="str">
            <v>山本　南優</v>
          </cell>
          <cell r="D43" t="str">
            <v>やまもと　みはる</v>
          </cell>
          <cell r="H43">
            <v>42322696</v>
          </cell>
          <cell r="I43" t="str">
            <v>埼玉県　児玉郡神川町　渡瀬533-8　</v>
          </cell>
          <cell r="J43" t="str">
            <v>清和学園高等学校</v>
          </cell>
          <cell r="K43" t="str">
            <v>私立</v>
          </cell>
          <cell r="L43" t="str">
            <v>高等学校（通信制）</v>
          </cell>
          <cell r="M43" t="str">
            <v>単位制</v>
          </cell>
          <cell r="N43">
            <v>45017</v>
          </cell>
          <cell r="O43">
            <v>15333</v>
          </cell>
          <cell r="P43">
            <v>0</v>
          </cell>
          <cell r="Q43">
            <v>8000</v>
          </cell>
          <cell r="R43">
            <v>0</v>
          </cell>
          <cell r="S43" t="str">
            <v>32月</v>
          </cell>
          <cell r="T43">
            <v>30</v>
          </cell>
          <cell r="U43">
            <v>50</v>
          </cell>
          <cell r="V43">
            <v>20</v>
          </cell>
          <cell r="W43">
            <v>24</v>
          </cell>
          <cell r="X43" t="str">
            <v>認定</v>
          </cell>
          <cell r="Y43" t="str">
            <v>加算あり</v>
          </cell>
          <cell r="Z43">
            <v>9223</v>
          </cell>
          <cell r="AA43">
            <v>6110</v>
          </cell>
          <cell r="AB43">
            <v>15333</v>
          </cell>
          <cell r="AC43" t="str">
            <v>認定</v>
          </cell>
          <cell r="AD43" t="str">
            <v>加算あり</v>
          </cell>
          <cell r="AE43">
            <v>9223</v>
          </cell>
          <cell r="AF43">
            <v>6110</v>
          </cell>
          <cell r="AG43">
            <v>15333</v>
          </cell>
          <cell r="AH43" t="str">
            <v>認定</v>
          </cell>
          <cell r="AI43" t="str">
            <v>加算あり</v>
          </cell>
          <cell r="AJ43">
            <v>9223</v>
          </cell>
          <cell r="AK43">
            <v>6110</v>
          </cell>
          <cell r="AL43">
            <v>15334</v>
          </cell>
          <cell r="AM43" t="str">
            <v>認定</v>
          </cell>
          <cell r="AN43" t="str">
            <v>加算あり</v>
          </cell>
          <cell r="AO43">
            <v>9223</v>
          </cell>
          <cell r="AP43">
            <v>6110</v>
          </cell>
          <cell r="AQ43">
            <v>15333</v>
          </cell>
          <cell r="AR43" t="str">
            <v>認定</v>
          </cell>
          <cell r="AS43" t="str">
            <v>加算あり</v>
          </cell>
          <cell r="AT43">
            <v>9223</v>
          </cell>
          <cell r="AU43">
            <v>6110</v>
          </cell>
          <cell r="AV43">
            <v>15333</v>
          </cell>
          <cell r="AW43" t="str">
            <v>認定</v>
          </cell>
          <cell r="AX43" t="str">
            <v>加算あり</v>
          </cell>
          <cell r="AY43">
            <v>9223</v>
          </cell>
          <cell r="AZ43">
            <v>6110</v>
          </cell>
          <cell r="BA43">
            <v>15334</v>
          </cell>
          <cell r="BB43" t="str">
            <v>認定</v>
          </cell>
          <cell r="BC43" t="str">
            <v>加算あり</v>
          </cell>
          <cell r="BD43">
            <v>10025</v>
          </cell>
          <cell r="BE43">
            <v>6641</v>
          </cell>
          <cell r="BF43">
            <v>16666</v>
          </cell>
          <cell r="BG43" t="str">
            <v>認定</v>
          </cell>
          <cell r="BH43" t="str">
            <v>加算あり</v>
          </cell>
          <cell r="BI43">
            <v>10025</v>
          </cell>
          <cell r="BJ43">
            <v>6641</v>
          </cell>
          <cell r="BK43">
            <v>16667</v>
          </cell>
          <cell r="BL43" t="str">
            <v>認定</v>
          </cell>
          <cell r="BM43" t="str">
            <v>加算あり</v>
          </cell>
          <cell r="BN43">
            <v>10025</v>
          </cell>
          <cell r="BO43">
            <v>6641</v>
          </cell>
          <cell r="BP43">
            <v>16667</v>
          </cell>
          <cell r="BQ43" t="str">
            <v>認定</v>
          </cell>
          <cell r="BR43" t="str">
            <v>加算あり</v>
          </cell>
          <cell r="BS43">
            <v>10025</v>
          </cell>
          <cell r="BT43">
            <v>6641</v>
          </cell>
          <cell r="BU43">
            <v>16666</v>
          </cell>
          <cell r="BV43" t="str">
            <v>認定</v>
          </cell>
          <cell r="BW43" t="str">
            <v>加算あり</v>
          </cell>
          <cell r="BX43">
            <v>10025</v>
          </cell>
          <cell r="BY43">
            <v>6641</v>
          </cell>
          <cell r="BZ43">
            <v>16667</v>
          </cell>
          <cell r="CA43" t="str">
            <v>認定</v>
          </cell>
          <cell r="CB43" t="str">
            <v>加算あり</v>
          </cell>
          <cell r="CC43">
            <v>10025</v>
          </cell>
          <cell r="CD43">
            <v>6641</v>
          </cell>
          <cell r="CE43">
            <v>16667</v>
          </cell>
          <cell r="CF43">
            <v>115488</v>
          </cell>
          <cell r="CG43">
            <v>76506</v>
          </cell>
          <cell r="CH43">
            <v>192000</v>
          </cell>
        </row>
        <row r="44">
          <cell r="C44" t="str">
            <v>山口　悠斗</v>
          </cell>
          <cell r="D44" t="str">
            <v>やまぐち　はると</v>
          </cell>
          <cell r="H44">
            <v>23477499</v>
          </cell>
          <cell r="I44" t="str">
            <v>埼玉県　大里郡寄居町　鉢形435　</v>
          </cell>
          <cell r="J44" t="str">
            <v>清和学園高等学校</v>
          </cell>
          <cell r="K44" t="str">
            <v>私立</v>
          </cell>
          <cell r="L44" t="str">
            <v>高等学校（通信制）</v>
          </cell>
          <cell r="M44" t="str">
            <v>単位制</v>
          </cell>
          <cell r="N44">
            <v>45017</v>
          </cell>
          <cell r="O44">
            <v>15333</v>
          </cell>
          <cell r="P44">
            <v>0</v>
          </cell>
          <cell r="Q44">
            <v>8000</v>
          </cell>
          <cell r="R44">
            <v>0</v>
          </cell>
          <cell r="S44" t="str">
            <v>48月</v>
          </cell>
          <cell r="T44">
            <v>30</v>
          </cell>
          <cell r="U44">
            <v>74</v>
          </cell>
          <cell r="V44">
            <v>36</v>
          </cell>
          <cell r="W44">
            <v>48</v>
          </cell>
          <cell r="X44" t="str">
            <v>認定</v>
          </cell>
          <cell r="Y44" t="str">
            <v>加算あり</v>
          </cell>
          <cell r="Z44">
            <v>9223</v>
          </cell>
          <cell r="AA44">
            <v>6110</v>
          </cell>
          <cell r="AB44">
            <v>15333</v>
          </cell>
          <cell r="AC44" t="str">
            <v>認定</v>
          </cell>
          <cell r="AD44" t="str">
            <v>加算あり</v>
          </cell>
          <cell r="AE44">
            <v>9223</v>
          </cell>
          <cell r="AF44">
            <v>6110</v>
          </cell>
          <cell r="AG44">
            <v>15333</v>
          </cell>
          <cell r="AH44" t="str">
            <v>認定</v>
          </cell>
          <cell r="AI44" t="str">
            <v>加算あり</v>
          </cell>
          <cell r="AJ44">
            <v>9223</v>
          </cell>
          <cell r="AK44">
            <v>6110</v>
          </cell>
          <cell r="AL44">
            <v>15334</v>
          </cell>
          <cell r="AM44" t="str">
            <v>認定</v>
          </cell>
          <cell r="AN44" t="str">
            <v>加算あり</v>
          </cell>
          <cell r="AO44">
            <v>9223</v>
          </cell>
          <cell r="AP44">
            <v>6110</v>
          </cell>
          <cell r="AQ44">
            <v>15333</v>
          </cell>
          <cell r="AR44" t="str">
            <v>認定</v>
          </cell>
          <cell r="AS44" t="str">
            <v>加算あり</v>
          </cell>
          <cell r="AT44">
            <v>9223</v>
          </cell>
          <cell r="AU44">
            <v>6110</v>
          </cell>
          <cell r="AV44">
            <v>15333</v>
          </cell>
          <cell r="AW44" t="str">
            <v>認定</v>
          </cell>
          <cell r="AX44" t="str">
            <v>加算あり</v>
          </cell>
          <cell r="AY44">
            <v>9223</v>
          </cell>
          <cell r="AZ44">
            <v>6110</v>
          </cell>
          <cell r="BA44">
            <v>15334</v>
          </cell>
          <cell r="BB44" t="str">
            <v>認定</v>
          </cell>
          <cell r="BC44" t="str">
            <v>加算あり</v>
          </cell>
          <cell r="BD44">
            <v>10025</v>
          </cell>
          <cell r="BE44">
            <v>6641</v>
          </cell>
          <cell r="BF44">
            <v>16666</v>
          </cell>
          <cell r="BG44" t="str">
            <v>認定</v>
          </cell>
          <cell r="BH44" t="str">
            <v>加算あり</v>
          </cell>
          <cell r="BI44">
            <v>10025</v>
          </cell>
          <cell r="BJ44">
            <v>6641</v>
          </cell>
          <cell r="BK44">
            <v>16667</v>
          </cell>
          <cell r="BL44" t="str">
            <v>認定</v>
          </cell>
          <cell r="BM44" t="str">
            <v>加算あり</v>
          </cell>
          <cell r="BN44">
            <v>10025</v>
          </cell>
          <cell r="BO44">
            <v>6641</v>
          </cell>
          <cell r="BP44">
            <v>16667</v>
          </cell>
          <cell r="BQ44" t="str">
            <v>認定</v>
          </cell>
          <cell r="BR44" t="str">
            <v>加算あり</v>
          </cell>
          <cell r="BS44">
            <v>10025</v>
          </cell>
          <cell r="BT44">
            <v>6641</v>
          </cell>
          <cell r="BU44">
            <v>16666</v>
          </cell>
          <cell r="BV44" t="str">
            <v>認定</v>
          </cell>
          <cell r="BW44" t="str">
            <v>加算あり</v>
          </cell>
          <cell r="BX44">
            <v>10025</v>
          </cell>
          <cell r="BY44">
            <v>6641</v>
          </cell>
          <cell r="BZ44">
            <v>16667</v>
          </cell>
          <cell r="CA44" t="str">
            <v>認定</v>
          </cell>
          <cell r="CB44" t="str">
            <v>加算あり</v>
          </cell>
          <cell r="CC44">
            <v>10025</v>
          </cell>
          <cell r="CD44">
            <v>6641</v>
          </cell>
          <cell r="CE44">
            <v>16667</v>
          </cell>
          <cell r="CF44">
            <v>115488</v>
          </cell>
          <cell r="CG44">
            <v>76506</v>
          </cell>
          <cell r="CH44">
            <v>192000</v>
          </cell>
        </row>
        <row r="45">
          <cell r="C45" t="str">
            <v>小林　奏太</v>
          </cell>
          <cell r="D45" t="str">
            <v>こばやし　かなた</v>
          </cell>
          <cell r="H45">
            <v>27210213</v>
          </cell>
          <cell r="I45" t="str">
            <v>埼玉県　入間郡毛呂山町　下川原797-83　</v>
          </cell>
          <cell r="J45" t="str">
            <v>清和学園高等学校</v>
          </cell>
          <cell r="K45" t="str">
            <v>私立</v>
          </cell>
          <cell r="L45" t="str">
            <v>高等学校（通信制）</v>
          </cell>
          <cell r="M45" t="str">
            <v>単位制</v>
          </cell>
          <cell r="N45">
            <v>45017</v>
          </cell>
          <cell r="O45">
            <v>15333</v>
          </cell>
          <cell r="P45">
            <v>0</v>
          </cell>
          <cell r="Q45">
            <v>8000</v>
          </cell>
          <cell r="R45">
            <v>0</v>
          </cell>
          <cell r="S45" t="str">
            <v>48月</v>
          </cell>
          <cell r="T45">
            <v>30</v>
          </cell>
          <cell r="U45">
            <v>74</v>
          </cell>
          <cell r="V45">
            <v>36</v>
          </cell>
          <cell r="W45">
            <v>48</v>
          </cell>
          <cell r="X45" t="str">
            <v>認定</v>
          </cell>
          <cell r="Y45" t="str">
            <v>加算あり</v>
          </cell>
          <cell r="Z45">
            <v>9223</v>
          </cell>
          <cell r="AA45">
            <v>6110</v>
          </cell>
          <cell r="AB45">
            <v>15333</v>
          </cell>
          <cell r="AC45" t="str">
            <v>認定</v>
          </cell>
          <cell r="AD45" t="str">
            <v>加算あり</v>
          </cell>
          <cell r="AE45">
            <v>9223</v>
          </cell>
          <cell r="AF45">
            <v>6110</v>
          </cell>
          <cell r="AG45">
            <v>15333</v>
          </cell>
          <cell r="AH45" t="str">
            <v>認定</v>
          </cell>
          <cell r="AI45" t="str">
            <v>加算あり</v>
          </cell>
          <cell r="AJ45">
            <v>9223</v>
          </cell>
          <cell r="AK45">
            <v>6110</v>
          </cell>
          <cell r="AL45">
            <v>15334</v>
          </cell>
          <cell r="AM45" t="str">
            <v>認定</v>
          </cell>
          <cell r="AN45" t="str">
            <v>加算あり</v>
          </cell>
          <cell r="AO45">
            <v>9223</v>
          </cell>
          <cell r="AP45">
            <v>6110</v>
          </cell>
          <cell r="AQ45">
            <v>15333</v>
          </cell>
          <cell r="AR45" t="str">
            <v>認定</v>
          </cell>
          <cell r="AS45" t="str">
            <v>加算あり</v>
          </cell>
          <cell r="AT45">
            <v>9223</v>
          </cell>
          <cell r="AU45">
            <v>6110</v>
          </cell>
          <cell r="AV45">
            <v>15333</v>
          </cell>
          <cell r="AW45" t="str">
            <v>認定</v>
          </cell>
          <cell r="AX45" t="str">
            <v>加算あり</v>
          </cell>
          <cell r="AY45">
            <v>9223</v>
          </cell>
          <cell r="AZ45">
            <v>6110</v>
          </cell>
          <cell r="BA45">
            <v>15334</v>
          </cell>
          <cell r="BB45" t="str">
            <v>認定</v>
          </cell>
          <cell r="BC45" t="str">
            <v>加算あり</v>
          </cell>
          <cell r="BD45">
            <v>10025</v>
          </cell>
          <cell r="BE45">
            <v>6641</v>
          </cell>
          <cell r="BF45">
            <v>16666</v>
          </cell>
          <cell r="BG45" t="str">
            <v>認定</v>
          </cell>
          <cell r="BH45" t="str">
            <v>加算あり</v>
          </cell>
          <cell r="BI45">
            <v>10025</v>
          </cell>
          <cell r="BJ45">
            <v>6641</v>
          </cell>
          <cell r="BK45">
            <v>16667</v>
          </cell>
          <cell r="BL45" t="str">
            <v>認定</v>
          </cell>
          <cell r="BM45" t="str">
            <v>加算あり</v>
          </cell>
          <cell r="BN45">
            <v>10025</v>
          </cell>
          <cell r="BO45">
            <v>6641</v>
          </cell>
          <cell r="BP45">
            <v>16667</v>
          </cell>
          <cell r="BQ45" t="str">
            <v>認定</v>
          </cell>
          <cell r="BR45" t="str">
            <v>加算あり</v>
          </cell>
          <cell r="BS45">
            <v>10025</v>
          </cell>
          <cell r="BT45">
            <v>6641</v>
          </cell>
          <cell r="BU45">
            <v>16666</v>
          </cell>
          <cell r="BV45" t="str">
            <v>認定</v>
          </cell>
          <cell r="BW45" t="str">
            <v>加算あり</v>
          </cell>
          <cell r="BX45">
            <v>10025</v>
          </cell>
          <cell r="BY45">
            <v>6641</v>
          </cell>
          <cell r="BZ45">
            <v>16667</v>
          </cell>
          <cell r="CA45" t="str">
            <v>認定</v>
          </cell>
          <cell r="CB45" t="str">
            <v>加算あり</v>
          </cell>
          <cell r="CC45">
            <v>10025</v>
          </cell>
          <cell r="CD45">
            <v>6641</v>
          </cell>
          <cell r="CE45">
            <v>16667</v>
          </cell>
          <cell r="CF45">
            <v>115488</v>
          </cell>
          <cell r="CG45">
            <v>76506</v>
          </cell>
          <cell r="CH45">
            <v>192000</v>
          </cell>
        </row>
        <row r="46">
          <cell r="C46" t="str">
            <v>森田　美優紀</v>
          </cell>
          <cell r="D46" t="str">
            <v>もりた　みゆき</v>
          </cell>
          <cell r="H46">
            <v>41558191</v>
          </cell>
          <cell r="I46" t="str">
            <v>埼玉県　入間郡毛呂山町　前久保南1-23-6　シティハイム翠202号室</v>
          </cell>
          <cell r="J46" t="str">
            <v>清和学園高等学校</v>
          </cell>
          <cell r="K46" t="str">
            <v>私立</v>
          </cell>
          <cell r="L46" t="str">
            <v>高等学校（通信制）</v>
          </cell>
          <cell r="M46" t="str">
            <v>単位制</v>
          </cell>
          <cell r="N46">
            <v>45017</v>
          </cell>
          <cell r="O46">
            <v>15333</v>
          </cell>
          <cell r="P46">
            <v>0</v>
          </cell>
          <cell r="Q46">
            <v>8000</v>
          </cell>
          <cell r="R46">
            <v>0</v>
          </cell>
          <cell r="S46" t="str">
            <v>48月</v>
          </cell>
          <cell r="T46">
            <v>30</v>
          </cell>
          <cell r="U46">
            <v>74</v>
          </cell>
          <cell r="V46">
            <v>36</v>
          </cell>
          <cell r="W46">
            <v>48</v>
          </cell>
          <cell r="X46" t="str">
            <v>認定</v>
          </cell>
          <cell r="Y46" t="str">
            <v>加算あり</v>
          </cell>
          <cell r="Z46">
            <v>9223</v>
          </cell>
          <cell r="AA46">
            <v>6110</v>
          </cell>
          <cell r="AB46">
            <v>15333</v>
          </cell>
          <cell r="AC46" t="str">
            <v>認定</v>
          </cell>
          <cell r="AD46" t="str">
            <v>加算あり</v>
          </cell>
          <cell r="AE46">
            <v>9223</v>
          </cell>
          <cell r="AF46">
            <v>6110</v>
          </cell>
          <cell r="AG46">
            <v>15333</v>
          </cell>
          <cell r="AH46" t="str">
            <v>認定</v>
          </cell>
          <cell r="AI46" t="str">
            <v>加算あり</v>
          </cell>
          <cell r="AJ46">
            <v>9223</v>
          </cell>
          <cell r="AK46">
            <v>6110</v>
          </cell>
          <cell r="AL46">
            <v>15334</v>
          </cell>
          <cell r="AM46" t="str">
            <v>認定</v>
          </cell>
          <cell r="AN46" t="str">
            <v>加算あり</v>
          </cell>
          <cell r="AO46">
            <v>9223</v>
          </cell>
          <cell r="AP46">
            <v>6110</v>
          </cell>
          <cell r="AQ46">
            <v>15333</v>
          </cell>
          <cell r="AR46" t="str">
            <v>認定</v>
          </cell>
          <cell r="AS46" t="str">
            <v>加算あり</v>
          </cell>
          <cell r="AT46">
            <v>9223</v>
          </cell>
          <cell r="AU46">
            <v>6110</v>
          </cell>
          <cell r="AV46">
            <v>15333</v>
          </cell>
          <cell r="AW46" t="str">
            <v>認定</v>
          </cell>
          <cell r="AX46" t="str">
            <v>加算あり</v>
          </cell>
          <cell r="AY46">
            <v>9223</v>
          </cell>
          <cell r="AZ46">
            <v>6110</v>
          </cell>
          <cell r="BA46">
            <v>15334</v>
          </cell>
          <cell r="BB46" t="str">
            <v>認定</v>
          </cell>
          <cell r="BC46" t="str">
            <v>加算あり</v>
          </cell>
          <cell r="BD46">
            <v>10025</v>
          </cell>
          <cell r="BE46">
            <v>6641</v>
          </cell>
          <cell r="BF46">
            <v>16666</v>
          </cell>
          <cell r="BG46" t="str">
            <v>認定</v>
          </cell>
          <cell r="BH46" t="str">
            <v>加算あり</v>
          </cell>
          <cell r="BI46">
            <v>10025</v>
          </cell>
          <cell r="BJ46">
            <v>6641</v>
          </cell>
          <cell r="BK46">
            <v>16667</v>
          </cell>
          <cell r="BL46" t="str">
            <v>認定</v>
          </cell>
          <cell r="BM46" t="str">
            <v>加算あり</v>
          </cell>
          <cell r="BN46">
            <v>10025</v>
          </cell>
          <cell r="BO46">
            <v>6641</v>
          </cell>
          <cell r="BP46">
            <v>16667</v>
          </cell>
          <cell r="BQ46" t="str">
            <v>認定</v>
          </cell>
          <cell r="BR46" t="str">
            <v>加算あり</v>
          </cell>
          <cell r="BS46">
            <v>10025</v>
          </cell>
          <cell r="BT46">
            <v>6641</v>
          </cell>
          <cell r="BU46">
            <v>16666</v>
          </cell>
          <cell r="BV46" t="str">
            <v>認定</v>
          </cell>
          <cell r="BW46" t="str">
            <v>加算あり</v>
          </cell>
          <cell r="BX46">
            <v>10025</v>
          </cell>
          <cell r="BY46">
            <v>6641</v>
          </cell>
          <cell r="BZ46">
            <v>16667</v>
          </cell>
          <cell r="CA46" t="str">
            <v>認定</v>
          </cell>
          <cell r="CB46" t="str">
            <v>加算あり</v>
          </cell>
          <cell r="CC46">
            <v>10025</v>
          </cell>
          <cell r="CD46">
            <v>6641</v>
          </cell>
          <cell r="CE46">
            <v>16667</v>
          </cell>
          <cell r="CF46">
            <v>115488</v>
          </cell>
          <cell r="CG46">
            <v>76506</v>
          </cell>
          <cell r="CH46">
            <v>192000</v>
          </cell>
        </row>
        <row r="47">
          <cell r="C47" t="str">
            <v>小鮒　琉星</v>
          </cell>
          <cell r="D47" t="str">
            <v>こぶな　りゅうせい</v>
          </cell>
          <cell r="H47">
            <v>5431188</v>
          </cell>
          <cell r="I47" t="str">
            <v>埼玉県　東松山市　西本宿2507-3　</v>
          </cell>
          <cell r="J47" t="str">
            <v>清和学園高等学校</v>
          </cell>
          <cell r="K47" t="str">
            <v>私立</v>
          </cell>
          <cell r="L47" t="str">
            <v>高等学校（通信制）</v>
          </cell>
          <cell r="M47" t="str">
            <v>単位制</v>
          </cell>
          <cell r="N47">
            <v>45017</v>
          </cell>
          <cell r="O47">
            <v>15999</v>
          </cell>
          <cell r="P47">
            <v>0</v>
          </cell>
          <cell r="Q47">
            <v>8000</v>
          </cell>
          <cell r="R47">
            <v>0</v>
          </cell>
          <cell r="S47" t="str">
            <v>48月</v>
          </cell>
          <cell r="T47">
            <v>30</v>
          </cell>
          <cell r="U47">
            <v>74</v>
          </cell>
          <cell r="V47">
            <v>36</v>
          </cell>
          <cell r="W47">
            <v>48</v>
          </cell>
          <cell r="X47" t="str">
            <v>認定</v>
          </cell>
          <cell r="Y47" t="str">
            <v>加算あり</v>
          </cell>
          <cell r="Z47">
            <v>12832</v>
          </cell>
          <cell r="AA47">
            <v>8501</v>
          </cell>
          <cell r="AB47">
            <v>21333</v>
          </cell>
          <cell r="AC47" t="str">
            <v>認定</v>
          </cell>
          <cell r="AD47" t="str">
            <v>加算あり</v>
          </cell>
          <cell r="AE47">
            <v>12832</v>
          </cell>
          <cell r="AF47">
            <v>8501</v>
          </cell>
          <cell r="AG47">
            <v>21333</v>
          </cell>
          <cell r="AH47" t="str">
            <v>認定</v>
          </cell>
          <cell r="AI47" t="str">
            <v>加算あり</v>
          </cell>
          <cell r="AJ47">
            <v>12832</v>
          </cell>
          <cell r="AK47">
            <v>8501</v>
          </cell>
          <cell r="AL47">
            <v>21334</v>
          </cell>
          <cell r="AM47" t="str">
            <v>認定</v>
          </cell>
          <cell r="AN47" t="str">
            <v>加算あり</v>
          </cell>
          <cell r="AO47">
            <v>12832</v>
          </cell>
          <cell r="AP47">
            <v>8501</v>
          </cell>
          <cell r="AQ47">
            <v>21333</v>
          </cell>
          <cell r="AR47" t="str">
            <v>認定</v>
          </cell>
          <cell r="AS47" t="str">
            <v>加算あり</v>
          </cell>
          <cell r="AT47">
            <v>12832</v>
          </cell>
          <cell r="AU47">
            <v>8501</v>
          </cell>
          <cell r="AV47">
            <v>21333</v>
          </cell>
          <cell r="AW47" t="str">
            <v>認定</v>
          </cell>
          <cell r="AX47" t="str">
            <v>加算あり</v>
          </cell>
          <cell r="AY47">
            <v>12832</v>
          </cell>
          <cell r="AZ47">
            <v>8501</v>
          </cell>
          <cell r="BA47">
            <v>21334</v>
          </cell>
          <cell r="BB47" t="str">
            <v>資格消滅</v>
          </cell>
          <cell r="BG47" t="str">
            <v>資格消滅</v>
          </cell>
          <cell r="BL47" t="str">
            <v>資格消滅</v>
          </cell>
          <cell r="BQ47" t="str">
            <v>資格消滅</v>
          </cell>
          <cell r="BV47" t="str">
            <v>資格消滅</v>
          </cell>
          <cell r="CA47" t="str">
            <v>資格消滅</v>
          </cell>
          <cell r="CF47">
            <v>76992</v>
          </cell>
          <cell r="CG47">
            <v>51006</v>
          </cell>
          <cell r="CH47">
            <v>128000</v>
          </cell>
        </row>
        <row r="48">
          <cell r="C48" t="str">
            <v>湯浅　龍生</v>
          </cell>
          <cell r="D48" t="str">
            <v>ゆあさ　りゅうせい</v>
          </cell>
          <cell r="E48">
            <v>3</v>
          </cell>
          <cell r="H48">
            <v>94705852</v>
          </cell>
          <cell r="I48" t="str">
            <v>埼玉県　坂戸市　にっさい花みず木6-10-9　</v>
          </cell>
          <cell r="J48" t="str">
            <v>清和学園高等学校</v>
          </cell>
          <cell r="K48" t="str">
            <v>私立</v>
          </cell>
          <cell r="L48" t="str">
            <v>高等学校（通信制）</v>
          </cell>
          <cell r="M48" t="str">
            <v>単位制</v>
          </cell>
          <cell r="N48">
            <v>45017</v>
          </cell>
          <cell r="Q48">
            <v>8000</v>
          </cell>
          <cell r="R48">
            <v>0</v>
          </cell>
          <cell r="S48" t="str">
            <v>16月</v>
          </cell>
          <cell r="T48">
            <v>30</v>
          </cell>
          <cell r="U48">
            <v>25</v>
          </cell>
          <cell r="V48">
            <v>4</v>
          </cell>
          <cell r="W48">
            <v>0</v>
          </cell>
          <cell r="X48" t="str">
            <v>資格消滅</v>
          </cell>
          <cell r="AC48" t="str">
            <v>資格消滅</v>
          </cell>
          <cell r="AH48" t="str">
            <v>資格消滅</v>
          </cell>
          <cell r="CH48">
            <v>0</v>
          </cell>
        </row>
        <row r="49">
          <cell r="C49" t="str">
            <v>松戸　結愛</v>
          </cell>
          <cell r="D49" t="str">
            <v>まつと　ゆあ</v>
          </cell>
          <cell r="H49">
            <v>90667374</v>
          </cell>
          <cell r="I49" t="str">
            <v>埼玉県　入間郡三芳町　藤久保　</v>
          </cell>
          <cell r="J49" t="str">
            <v>清和学園高等学校</v>
          </cell>
          <cell r="K49" t="str">
            <v>私立</v>
          </cell>
          <cell r="L49" t="str">
            <v>高等学校（通信制）</v>
          </cell>
          <cell r="M49" t="str">
            <v>単位制</v>
          </cell>
          <cell r="N49">
            <v>45017</v>
          </cell>
          <cell r="O49">
            <v>22666</v>
          </cell>
          <cell r="P49">
            <v>0</v>
          </cell>
          <cell r="Q49">
            <v>8000</v>
          </cell>
          <cell r="R49">
            <v>0</v>
          </cell>
          <cell r="S49" t="str">
            <v>32月</v>
          </cell>
          <cell r="T49">
            <v>30</v>
          </cell>
          <cell r="U49">
            <v>74</v>
          </cell>
          <cell r="V49">
            <v>20</v>
          </cell>
          <cell r="W49">
            <v>45</v>
          </cell>
          <cell r="X49" t="str">
            <v>認定</v>
          </cell>
          <cell r="Y49" t="str">
            <v>加算あり</v>
          </cell>
          <cell r="Z49">
            <v>13634</v>
          </cell>
          <cell r="AA49">
            <v>9032</v>
          </cell>
          <cell r="AB49">
            <v>22666</v>
          </cell>
          <cell r="AC49" t="str">
            <v>認定</v>
          </cell>
          <cell r="AD49" t="str">
            <v>加算あり</v>
          </cell>
          <cell r="AE49">
            <v>13634</v>
          </cell>
          <cell r="AF49">
            <v>9032</v>
          </cell>
          <cell r="AG49">
            <v>22667</v>
          </cell>
          <cell r="AH49" t="str">
            <v>認定</v>
          </cell>
          <cell r="AI49" t="str">
            <v>加算あり</v>
          </cell>
          <cell r="AJ49">
            <v>13634</v>
          </cell>
          <cell r="AK49">
            <v>9032</v>
          </cell>
          <cell r="AL49">
            <v>22667</v>
          </cell>
          <cell r="AM49" t="str">
            <v>認定</v>
          </cell>
          <cell r="AN49" t="str">
            <v>加算なし</v>
          </cell>
          <cell r="AO49">
            <v>13634</v>
          </cell>
          <cell r="AQ49">
            <v>13634</v>
          </cell>
          <cell r="AR49" t="str">
            <v>認定</v>
          </cell>
          <cell r="AS49" t="str">
            <v>加算なし</v>
          </cell>
          <cell r="AT49">
            <v>13634</v>
          </cell>
          <cell r="AV49">
            <v>13634</v>
          </cell>
          <cell r="AW49" t="str">
            <v>認定</v>
          </cell>
          <cell r="AX49" t="str">
            <v>加算なし</v>
          </cell>
          <cell r="AY49">
            <v>13634</v>
          </cell>
          <cell r="BA49">
            <v>13634</v>
          </cell>
          <cell r="BB49" t="str">
            <v>認定</v>
          </cell>
          <cell r="BC49" t="str">
            <v>加算なし</v>
          </cell>
          <cell r="BD49">
            <v>10426</v>
          </cell>
          <cell r="BF49">
            <v>10426</v>
          </cell>
          <cell r="BG49" t="str">
            <v>認定</v>
          </cell>
          <cell r="BH49" t="str">
            <v>加算なし</v>
          </cell>
          <cell r="BI49">
            <v>10426</v>
          </cell>
          <cell r="BK49">
            <v>10426</v>
          </cell>
          <cell r="BL49" t="str">
            <v>認定</v>
          </cell>
          <cell r="BM49" t="str">
            <v>加算なし</v>
          </cell>
          <cell r="BN49">
            <v>10426</v>
          </cell>
          <cell r="BP49">
            <v>10426</v>
          </cell>
          <cell r="BQ49" t="str">
            <v>認定</v>
          </cell>
          <cell r="BR49" t="str">
            <v>加算なし</v>
          </cell>
          <cell r="BS49">
            <v>10426</v>
          </cell>
          <cell r="BU49">
            <v>10426</v>
          </cell>
          <cell r="BV49" t="str">
            <v>認定</v>
          </cell>
          <cell r="BW49" t="str">
            <v>加算なし</v>
          </cell>
          <cell r="BX49">
            <v>10426</v>
          </cell>
          <cell r="BZ49">
            <v>10426</v>
          </cell>
          <cell r="CA49" t="str">
            <v>認定</v>
          </cell>
          <cell r="CB49" t="str">
            <v>加算なし</v>
          </cell>
          <cell r="CC49">
            <v>10426</v>
          </cell>
          <cell r="CE49">
            <v>10426</v>
          </cell>
          <cell r="CF49">
            <v>144360</v>
          </cell>
          <cell r="CG49">
            <v>27096</v>
          </cell>
          <cell r="CH49">
            <v>171458</v>
          </cell>
        </row>
        <row r="50">
          <cell r="C50" t="str">
            <v>小泉　健太</v>
          </cell>
          <cell r="D50" t="str">
            <v>こいずみ　けんた</v>
          </cell>
          <cell r="H50">
            <v>66823331</v>
          </cell>
          <cell r="I50" t="str">
            <v>埼玉県　入間郡毛呂山町　毛呂本郷1504-5　</v>
          </cell>
          <cell r="J50" t="str">
            <v>清和学園高等学校</v>
          </cell>
          <cell r="K50" t="str">
            <v>私立</v>
          </cell>
          <cell r="L50" t="str">
            <v>高等学校（通信制）</v>
          </cell>
          <cell r="M50" t="str">
            <v>単位制</v>
          </cell>
          <cell r="N50">
            <v>45017</v>
          </cell>
          <cell r="O50">
            <v>15333</v>
          </cell>
          <cell r="P50">
            <v>0</v>
          </cell>
          <cell r="Q50">
            <v>8000</v>
          </cell>
          <cell r="R50">
            <v>0</v>
          </cell>
          <cell r="S50" t="str">
            <v>36月</v>
          </cell>
          <cell r="T50">
            <v>30</v>
          </cell>
          <cell r="U50">
            <v>50</v>
          </cell>
          <cell r="V50">
            <v>24</v>
          </cell>
          <cell r="W50">
            <v>20</v>
          </cell>
          <cell r="X50" t="str">
            <v>認定</v>
          </cell>
          <cell r="Y50" t="str">
            <v>加算あり</v>
          </cell>
          <cell r="Z50">
            <v>9223</v>
          </cell>
          <cell r="AA50">
            <v>6110</v>
          </cell>
          <cell r="AB50">
            <v>15333</v>
          </cell>
          <cell r="AC50" t="str">
            <v>認定</v>
          </cell>
          <cell r="AD50" t="str">
            <v>加算あり</v>
          </cell>
          <cell r="AE50">
            <v>9223</v>
          </cell>
          <cell r="AF50">
            <v>6110</v>
          </cell>
          <cell r="AG50">
            <v>15333</v>
          </cell>
          <cell r="AH50" t="str">
            <v>認定</v>
          </cell>
          <cell r="AI50" t="str">
            <v>加算あり</v>
          </cell>
          <cell r="AJ50">
            <v>9223</v>
          </cell>
          <cell r="AK50">
            <v>6110</v>
          </cell>
          <cell r="AL50">
            <v>15334</v>
          </cell>
          <cell r="AM50" t="str">
            <v>認定</v>
          </cell>
          <cell r="AN50" t="str">
            <v>加算あり</v>
          </cell>
          <cell r="AO50">
            <v>9223</v>
          </cell>
          <cell r="AP50">
            <v>6110</v>
          </cell>
          <cell r="AQ50">
            <v>15333</v>
          </cell>
          <cell r="AR50" t="str">
            <v>認定</v>
          </cell>
          <cell r="AS50" t="str">
            <v>加算あり</v>
          </cell>
          <cell r="AT50">
            <v>9223</v>
          </cell>
          <cell r="AU50">
            <v>6110</v>
          </cell>
          <cell r="AV50">
            <v>15333</v>
          </cell>
          <cell r="AW50" t="str">
            <v>認定</v>
          </cell>
          <cell r="AX50" t="str">
            <v>加算あり</v>
          </cell>
          <cell r="AY50">
            <v>9223</v>
          </cell>
          <cell r="AZ50">
            <v>6110</v>
          </cell>
          <cell r="BA50">
            <v>15334</v>
          </cell>
          <cell r="BB50" t="str">
            <v>認定</v>
          </cell>
          <cell r="BC50" t="str">
            <v>加算あり</v>
          </cell>
          <cell r="BD50">
            <v>6817</v>
          </cell>
          <cell r="BE50">
            <v>7183</v>
          </cell>
          <cell r="BF50">
            <v>14000</v>
          </cell>
          <cell r="BG50" t="str">
            <v>認定</v>
          </cell>
          <cell r="BH50" t="str">
            <v>加算あり</v>
          </cell>
          <cell r="BI50">
            <v>6817</v>
          </cell>
          <cell r="BJ50">
            <v>7183</v>
          </cell>
          <cell r="BK50">
            <v>14000</v>
          </cell>
          <cell r="BL50" t="str">
            <v>認定</v>
          </cell>
          <cell r="BM50" t="str">
            <v>加算あり</v>
          </cell>
          <cell r="BN50">
            <v>6817</v>
          </cell>
          <cell r="BO50">
            <v>7183</v>
          </cell>
          <cell r="BP50">
            <v>14000</v>
          </cell>
          <cell r="BQ50" t="str">
            <v>認定</v>
          </cell>
          <cell r="BR50" t="str">
            <v>加算あり</v>
          </cell>
          <cell r="BS50">
            <v>6817</v>
          </cell>
          <cell r="BT50">
            <v>7183</v>
          </cell>
          <cell r="BU50">
            <v>14000</v>
          </cell>
          <cell r="BV50" t="str">
            <v>認定</v>
          </cell>
          <cell r="BW50" t="str">
            <v>加算あり</v>
          </cell>
          <cell r="BX50">
            <v>6817</v>
          </cell>
          <cell r="BY50">
            <v>7183</v>
          </cell>
          <cell r="BZ50">
            <v>14000</v>
          </cell>
          <cell r="CA50" t="str">
            <v>認定</v>
          </cell>
          <cell r="CB50" t="str">
            <v>加算あり</v>
          </cell>
          <cell r="CC50">
            <v>6817</v>
          </cell>
          <cell r="CD50">
            <v>7183</v>
          </cell>
          <cell r="CE50">
            <v>14000</v>
          </cell>
          <cell r="CF50">
            <v>96240</v>
          </cell>
          <cell r="CG50">
            <v>79758</v>
          </cell>
          <cell r="CH50">
            <v>176000</v>
          </cell>
        </row>
        <row r="51">
          <cell r="C51" t="str">
            <v>鈴木　蒼唯</v>
          </cell>
          <cell r="D51" t="str">
            <v>すずき　あおい</v>
          </cell>
          <cell r="H51">
            <v>34896552</v>
          </cell>
          <cell r="I51" t="str">
            <v>埼玉県　入間郡毛呂山町　目白台2-13-36　</v>
          </cell>
          <cell r="J51" t="str">
            <v>清和学園高等学校</v>
          </cell>
          <cell r="K51" t="str">
            <v>私立</v>
          </cell>
          <cell r="L51" t="str">
            <v>高等学校（通信制）</v>
          </cell>
          <cell r="M51" t="str">
            <v>単位制</v>
          </cell>
          <cell r="N51">
            <v>45017</v>
          </cell>
          <cell r="O51">
            <v>22666</v>
          </cell>
          <cell r="P51">
            <v>0</v>
          </cell>
          <cell r="Q51">
            <v>8000</v>
          </cell>
          <cell r="R51">
            <v>0</v>
          </cell>
          <cell r="S51" t="str">
            <v>36月</v>
          </cell>
          <cell r="T51">
            <v>30</v>
          </cell>
          <cell r="U51">
            <v>50</v>
          </cell>
          <cell r="V51">
            <v>24</v>
          </cell>
          <cell r="W51">
            <v>20</v>
          </cell>
          <cell r="X51" t="str">
            <v>認定</v>
          </cell>
          <cell r="Y51" t="str">
            <v>加算あり</v>
          </cell>
          <cell r="Z51">
            <v>13634</v>
          </cell>
          <cell r="AA51">
            <v>9032</v>
          </cell>
          <cell r="AB51">
            <v>22666</v>
          </cell>
          <cell r="AC51" t="str">
            <v>認定</v>
          </cell>
          <cell r="AD51" t="str">
            <v>加算あり</v>
          </cell>
          <cell r="AE51">
            <v>13634</v>
          </cell>
          <cell r="AF51">
            <v>9032</v>
          </cell>
          <cell r="AG51">
            <v>22667</v>
          </cell>
          <cell r="AH51" t="str">
            <v>認定</v>
          </cell>
          <cell r="AI51" t="str">
            <v>加算あり</v>
          </cell>
          <cell r="AJ51">
            <v>13634</v>
          </cell>
          <cell r="AK51">
            <v>9032</v>
          </cell>
          <cell r="AL51">
            <v>22667</v>
          </cell>
          <cell r="AM51" t="str">
            <v>認定</v>
          </cell>
          <cell r="AN51" t="str">
            <v>加算あり</v>
          </cell>
          <cell r="AO51">
            <v>13634</v>
          </cell>
          <cell r="AP51">
            <v>9032</v>
          </cell>
          <cell r="AQ51">
            <v>22666</v>
          </cell>
          <cell r="AR51" t="str">
            <v>認定</v>
          </cell>
          <cell r="AS51" t="str">
            <v>加算あり</v>
          </cell>
          <cell r="AT51">
            <v>13634</v>
          </cell>
          <cell r="AU51">
            <v>9032</v>
          </cell>
          <cell r="AV51">
            <v>22667</v>
          </cell>
          <cell r="AW51" t="str">
            <v>認定</v>
          </cell>
          <cell r="AX51" t="str">
            <v>加算あり</v>
          </cell>
          <cell r="AY51">
            <v>13634</v>
          </cell>
          <cell r="AZ51">
            <v>9032</v>
          </cell>
          <cell r="BA51">
            <v>22667</v>
          </cell>
          <cell r="BB51" t="str">
            <v>認定</v>
          </cell>
          <cell r="BC51" t="str">
            <v>加算あり</v>
          </cell>
          <cell r="BD51">
            <v>2406</v>
          </cell>
          <cell r="BE51">
            <v>3609</v>
          </cell>
          <cell r="BF51">
            <v>6015</v>
          </cell>
          <cell r="BG51" t="str">
            <v>認定</v>
          </cell>
          <cell r="BH51" t="str">
            <v>加算あり</v>
          </cell>
          <cell r="BI51">
            <v>2406</v>
          </cell>
          <cell r="BJ51">
            <v>3609</v>
          </cell>
          <cell r="BK51">
            <v>6015</v>
          </cell>
          <cell r="BL51" t="str">
            <v>認定</v>
          </cell>
          <cell r="BM51" t="str">
            <v>加算あり</v>
          </cell>
          <cell r="BN51">
            <v>2406</v>
          </cell>
          <cell r="BO51">
            <v>3609</v>
          </cell>
          <cell r="BP51">
            <v>6015</v>
          </cell>
          <cell r="BQ51" t="str">
            <v>認定</v>
          </cell>
          <cell r="BR51" t="str">
            <v>加算あり</v>
          </cell>
          <cell r="BS51">
            <v>2406</v>
          </cell>
          <cell r="BT51">
            <v>3609</v>
          </cell>
          <cell r="BU51">
            <v>6015</v>
          </cell>
          <cell r="BV51" t="str">
            <v>認定</v>
          </cell>
          <cell r="BW51" t="str">
            <v>加算あり</v>
          </cell>
          <cell r="BX51">
            <v>2406</v>
          </cell>
          <cell r="BY51">
            <v>3609</v>
          </cell>
          <cell r="BZ51">
            <v>6015</v>
          </cell>
          <cell r="CA51" t="str">
            <v>認定</v>
          </cell>
          <cell r="CB51" t="str">
            <v>加算あり</v>
          </cell>
          <cell r="CC51">
            <v>2406</v>
          </cell>
          <cell r="CD51">
            <v>3609</v>
          </cell>
          <cell r="CE51">
            <v>6015</v>
          </cell>
          <cell r="CF51">
            <v>96240</v>
          </cell>
          <cell r="CG51">
            <v>75846</v>
          </cell>
          <cell r="CH51">
            <v>172090</v>
          </cell>
        </row>
        <row r="52">
          <cell r="C52" t="str">
            <v>小泉　亮河</v>
          </cell>
          <cell r="D52" t="str">
            <v>こいずみ　りょうが</v>
          </cell>
          <cell r="H52">
            <v>35045673</v>
          </cell>
          <cell r="I52" t="str">
            <v>埼玉県　比企郡吉見町　中新井1066　</v>
          </cell>
          <cell r="J52" t="str">
            <v>清和学園高等学校</v>
          </cell>
          <cell r="K52" t="str">
            <v>私立</v>
          </cell>
          <cell r="L52" t="str">
            <v>高等学校（通信制）</v>
          </cell>
          <cell r="M52" t="str">
            <v>単位制</v>
          </cell>
          <cell r="N52">
            <v>45017</v>
          </cell>
          <cell r="O52">
            <v>17333</v>
          </cell>
          <cell r="P52">
            <v>0</v>
          </cell>
          <cell r="Q52">
            <v>8000</v>
          </cell>
          <cell r="R52">
            <v>0</v>
          </cell>
          <cell r="S52" t="str">
            <v>36月</v>
          </cell>
          <cell r="T52">
            <v>30</v>
          </cell>
          <cell r="U52">
            <v>50</v>
          </cell>
          <cell r="V52">
            <v>24</v>
          </cell>
          <cell r="W52">
            <v>26</v>
          </cell>
          <cell r="X52" t="str">
            <v>認定</v>
          </cell>
          <cell r="Y52" t="str">
            <v>加算なし</v>
          </cell>
          <cell r="Z52">
            <v>10426</v>
          </cell>
          <cell r="AB52">
            <v>10426</v>
          </cell>
          <cell r="AC52" t="str">
            <v>認定</v>
          </cell>
          <cell r="AD52" t="str">
            <v>加算なし</v>
          </cell>
          <cell r="AE52">
            <v>10426</v>
          </cell>
          <cell r="AG52">
            <v>10426</v>
          </cell>
          <cell r="AH52" t="str">
            <v>認定</v>
          </cell>
          <cell r="AI52" t="str">
            <v>加算なし</v>
          </cell>
          <cell r="AJ52">
            <v>10426</v>
          </cell>
          <cell r="AL52">
            <v>10426</v>
          </cell>
          <cell r="AM52" t="str">
            <v>認定</v>
          </cell>
          <cell r="AN52" t="str">
            <v>加算なし</v>
          </cell>
          <cell r="AO52">
            <v>10426</v>
          </cell>
          <cell r="AQ52">
            <v>10426</v>
          </cell>
          <cell r="AR52" t="str">
            <v>認定</v>
          </cell>
          <cell r="AS52" t="str">
            <v>加算なし</v>
          </cell>
          <cell r="AT52">
            <v>10426</v>
          </cell>
          <cell r="AV52">
            <v>10426</v>
          </cell>
          <cell r="AW52" t="str">
            <v>認定</v>
          </cell>
          <cell r="AX52" t="str">
            <v>加算なし</v>
          </cell>
          <cell r="AY52">
            <v>10426</v>
          </cell>
          <cell r="BA52">
            <v>10426</v>
          </cell>
          <cell r="BB52" t="str">
            <v>認定</v>
          </cell>
          <cell r="BC52" t="str">
            <v>加算なし</v>
          </cell>
          <cell r="BD52">
            <v>10426</v>
          </cell>
          <cell r="BF52">
            <v>10426</v>
          </cell>
          <cell r="BG52" t="str">
            <v>認定</v>
          </cell>
          <cell r="BH52" t="str">
            <v>加算なし</v>
          </cell>
          <cell r="BI52">
            <v>10426</v>
          </cell>
          <cell r="BK52">
            <v>10426</v>
          </cell>
          <cell r="BL52" t="str">
            <v>認定</v>
          </cell>
          <cell r="BM52" t="str">
            <v>加算なし</v>
          </cell>
          <cell r="BN52">
            <v>10426</v>
          </cell>
          <cell r="BP52">
            <v>10426</v>
          </cell>
          <cell r="BQ52" t="str">
            <v>認定</v>
          </cell>
          <cell r="BR52" t="str">
            <v>加算なし</v>
          </cell>
          <cell r="BS52">
            <v>10426</v>
          </cell>
          <cell r="BU52">
            <v>10426</v>
          </cell>
          <cell r="BV52" t="str">
            <v>認定</v>
          </cell>
          <cell r="BW52" t="str">
            <v>加算なし</v>
          </cell>
          <cell r="BX52">
            <v>10426</v>
          </cell>
          <cell r="BZ52">
            <v>10426</v>
          </cell>
          <cell r="CA52" t="str">
            <v>認定</v>
          </cell>
          <cell r="CB52" t="str">
            <v>加算なし</v>
          </cell>
          <cell r="CC52">
            <v>10426</v>
          </cell>
          <cell r="CE52">
            <v>10426</v>
          </cell>
          <cell r="CF52">
            <v>125112</v>
          </cell>
          <cell r="CH52">
            <v>125112</v>
          </cell>
        </row>
        <row r="53">
          <cell r="C53" t="str">
            <v>髙橋　有亜</v>
          </cell>
          <cell r="D53" t="str">
            <v>たかはし　ありあ</v>
          </cell>
          <cell r="H53">
            <v>31877259</v>
          </cell>
          <cell r="I53" t="str">
            <v>埼玉県　比企郡滑川町　月の輪5-17-21　</v>
          </cell>
          <cell r="J53" t="str">
            <v>清和学園高等学校</v>
          </cell>
          <cell r="K53" t="str">
            <v>私立</v>
          </cell>
          <cell r="L53" t="str">
            <v>高等学校（通信制）</v>
          </cell>
          <cell r="M53" t="str">
            <v>単位制</v>
          </cell>
          <cell r="N53">
            <v>45017</v>
          </cell>
          <cell r="O53">
            <v>15333</v>
          </cell>
          <cell r="P53">
            <v>0</v>
          </cell>
          <cell r="Q53">
            <v>8000</v>
          </cell>
          <cell r="R53">
            <v>0</v>
          </cell>
          <cell r="S53" t="str">
            <v>36月</v>
          </cell>
          <cell r="T53">
            <v>30</v>
          </cell>
          <cell r="U53">
            <v>50</v>
          </cell>
          <cell r="V53">
            <v>24</v>
          </cell>
          <cell r="W53">
            <v>28</v>
          </cell>
          <cell r="X53" t="str">
            <v>認定</v>
          </cell>
          <cell r="Y53" t="str">
            <v>加算なし</v>
          </cell>
          <cell r="Z53">
            <v>9223</v>
          </cell>
          <cell r="AB53">
            <v>9223</v>
          </cell>
          <cell r="AC53" t="str">
            <v>認定</v>
          </cell>
          <cell r="AD53" t="str">
            <v>加算なし</v>
          </cell>
          <cell r="AE53">
            <v>9223</v>
          </cell>
          <cell r="AG53">
            <v>9223</v>
          </cell>
          <cell r="AH53" t="str">
            <v>認定</v>
          </cell>
          <cell r="AI53" t="str">
            <v>加算なし</v>
          </cell>
          <cell r="AJ53">
            <v>9223</v>
          </cell>
          <cell r="AL53">
            <v>9223</v>
          </cell>
          <cell r="AM53" t="str">
            <v>認定</v>
          </cell>
          <cell r="AN53" t="str">
            <v>加算なし</v>
          </cell>
          <cell r="AO53">
            <v>9223</v>
          </cell>
          <cell r="AQ53">
            <v>9223</v>
          </cell>
          <cell r="AR53" t="str">
            <v>認定</v>
          </cell>
          <cell r="AS53" t="str">
            <v>加算なし</v>
          </cell>
          <cell r="AT53">
            <v>9223</v>
          </cell>
          <cell r="AV53">
            <v>9223</v>
          </cell>
          <cell r="AW53" t="str">
            <v>認定</v>
          </cell>
          <cell r="AX53" t="str">
            <v>加算なし</v>
          </cell>
          <cell r="AY53">
            <v>9223</v>
          </cell>
          <cell r="BA53">
            <v>9223</v>
          </cell>
          <cell r="BB53" t="str">
            <v>認定</v>
          </cell>
          <cell r="BC53" t="str">
            <v>加算なし</v>
          </cell>
          <cell r="BD53">
            <v>8421</v>
          </cell>
          <cell r="BF53">
            <v>8421</v>
          </cell>
          <cell r="BG53" t="str">
            <v>認定</v>
          </cell>
          <cell r="BH53" t="str">
            <v>加算なし</v>
          </cell>
          <cell r="BI53">
            <v>8421</v>
          </cell>
          <cell r="BK53">
            <v>8421</v>
          </cell>
          <cell r="BL53" t="str">
            <v>認定</v>
          </cell>
          <cell r="BM53" t="str">
            <v>加算なし</v>
          </cell>
          <cell r="BN53">
            <v>8421</v>
          </cell>
          <cell r="BP53">
            <v>8421</v>
          </cell>
          <cell r="BQ53" t="str">
            <v>認定</v>
          </cell>
          <cell r="BR53" t="str">
            <v>加算なし</v>
          </cell>
          <cell r="BS53">
            <v>8421</v>
          </cell>
          <cell r="BU53">
            <v>8421</v>
          </cell>
          <cell r="BV53" t="str">
            <v>認定</v>
          </cell>
          <cell r="BW53" t="str">
            <v>加算なし</v>
          </cell>
          <cell r="BX53">
            <v>8421</v>
          </cell>
          <cell r="BZ53">
            <v>8421</v>
          </cell>
          <cell r="CA53" t="str">
            <v>認定</v>
          </cell>
          <cell r="CB53" t="str">
            <v>加算なし</v>
          </cell>
          <cell r="CC53">
            <v>8421</v>
          </cell>
          <cell r="CE53">
            <v>8421</v>
          </cell>
          <cell r="CF53">
            <v>105864</v>
          </cell>
          <cell r="CH53">
            <v>105864</v>
          </cell>
        </row>
        <row r="54">
          <cell r="C54" t="str">
            <v>加藤　奏汰</v>
          </cell>
          <cell r="D54" t="str">
            <v>かとう　かなた</v>
          </cell>
          <cell r="H54">
            <v>16655975</v>
          </cell>
          <cell r="I54" t="str">
            <v>埼玉県　飯能市　美杉台1-5-8　</v>
          </cell>
          <cell r="J54" t="str">
            <v>清和学園高等学校</v>
          </cell>
          <cell r="K54" t="str">
            <v>私立</v>
          </cell>
          <cell r="L54" t="str">
            <v>高等学校（通信制）</v>
          </cell>
          <cell r="M54" t="str">
            <v>単位制</v>
          </cell>
          <cell r="N54">
            <v>45017</v>
          </cell>
          <cell r="O54">
            <v>22000</v>
          </cell>
          <cell r="P54">
            <v>0</v>
          </cell>
          <cell r="Q54">
            <v>8000</v>
          </cell>
          <cell r="R54">
            <v>0</v>
          </cell>
          <cell r="S54" t="str">
            <v>32月</v>
          </cell>
          <cell r="T54">
            <v>30</v>
          </cell>
          <cell r="U54">
            <v>60</v>
          </cell>
          <cell r="V54">
            <v>20</v>
          </cell>
          <cell r="W54">
            <v>30</v>
          </cell>
          <cell r="X54" t="str">
            <v>認定</v>
          </cell>
          <cell r="Y54" t="str">
            <v>加算なし</v>
          </cell>
          <cell r="Z54">
            <v>13233</v>
          </cell>
          <cell r="AB54">
            <v>13233</v>
          </cell>
          <cell r="AC54" t="str">
            <v>認定</v>
          </cell>
          <cell r="AD54" t="str">
            <v>加算なし</v>
          </cell>
          <cell r="AE54">
            <v>13233</v>
          </cell>
          <cell r="AG54">
            <v>13233</v>
          </cell>
          <cell r="AH54" t="str">
            <v>認定</v>
          </cell>
          <cell r="AI54" t="str">
            <v>加算なし</v>
          </cell>
          <cell r="AJ54">
            <v>13233</v>
          </cell>
          <cell r="AL54">
            <v>13233</v>
          </cell>
          <cell r="AM54" t="str">
            <v>認定</v>
          </cell>
          <cell r="AN54" t="str">
            <v>加算なし</v>
          </cell>
          <cell r="AO54">
            <v>13233</v>
          </cell>
          <cell r="AQ54">
            <v>13233</v>
          </cell>
          <cell r="AR54" t="str">
            <v>認定</v>
          </cell>
          <cell r="AS54" t="str">
            <v>加算なし</v>
          </cell>
          <cell r="AT54">
            <v>13233</v>
          </cell>
          <cell r="AV54">
            <v>13233</v>
          </cell>
          <cell r="AW54" t="str">
            <v>認定</v>
          </cell>
          <cell r="AX54" t="str">
            <v>加算なし</v>
          </cell>
          <cell r="AY54">
            <v>13233</v>
          </cell>
          <cell r="BA54">
            <v>13233</v>
          </cell>
          <cell r="BB54" t="str">
            <v>認定</v>
          </cell>
          <cell r="BC54" t="str">
            <v>加算なし</v>
          </cell>
          <cell r="BD54">
            <v>10827</v>
          </cell>
          <cell r="BF54">
            <v>10827</v>
          </cell>
          <cell r="BG54" t="str">
            <v>認定</v>
          </cell>
          <cell r="BH54" t="str">
            <v>加算なし</v>
          </cell>
          <cell r="BI54">
            <v>10827</v>
          </cell>
          <cell r="BK54">
            <v>10827</v>
          </cell>
          <cell r="BL54" t="str">
            <v>認定</v>
          </cell>
          <cell r="BM54" t="str">
            <v>加算なし</v>
          </cell>
          <cell r="BN54">
            <v>10827</v>
          </cell>
          <cell r="BP54">
            <v>10827</v>
          </cell>
          <cell r="BQ54" t="str">
            <v>認定</v>
          </cell>
          <cell r="BR54" t="str">
            <v>加算なし</v>
          </cell>
          <cell r="BS54">
            <v>10827</v>
          </cell>
          <cell r="BU54">
            <v>10827</v>
          </cell>
          <cell r="BV54" t="str">
            <v>認定</v>
          </cell>
          <cell r="BW54" t="str">
            <v>加算なし</v>
          </cell>
          <cell r="BX54">
            <v>10827</v>
          </cell>
          <cell r="BZ54">
            <v>10827</v>
          </cell>
          <cell r="CA54" t="str">
            <v>認定</v>
          </cell>
          <cell r="CB54" t="str">
            <v>加算なし</v>
          </cell>
          <cell r="CC54">
            <v>10827</v>
          </cell>
          <cell r="CE54">
            <v>10827</v>
          </cell>
          <cell r="CF54">
            <v>144360</v>
          </cell>
          <cell r="CH54">
            <v>144360</v>
          </cell>
        </row>
        <row r="55">
          <cell r="C55" t="str">
            <v>渡部　大毅</v>
          </cell>
          <cell r="D55" t="str">
            <v>わたべ　だいき</v>
          </cell>
          <cell r="H55">
            <v>79020067</v>
          </cell>
          <cell r="I55" t="str">
            <v>埼玉県　日高市　高麗川1-5-8　</v>
          </cell>
          <cell r="J55" t="str">
            <v>清和学園高等学校</v>
          </cell>
          <cell r="K55" t="str">
            <v>私立</v>
          </cell>
          <cell r="L55" t="str">
            <v>高等学校（通信制）</v>
          </cell>
          <cell r="M55" t="str">
            <v>単位制</v>
          </cell>
          <cell r="N55">
            <v>45017</v>
          </cell>
          <cell r="Q55">
            <v>8000</v>
          </cell>
          <cell r="R55">
            <v>0</v>
          </cell>
          <cell r="S55" t="str">
            <v>16月</v>
          </cell>
          <cell r="T55">
            <v>30</v>
          </cell>
          <cell r="U55">
            <v>25</v>
          </cell>
          <cell r="V55">
            <v>4</v>
          </cell>
          <cell r="W55">
            <v>0</v>
          </cell>
          <cell r="X55" t="str">
            <v>資格消滅</v>
          </cell>
          <cell r="AC55" t="str">
            <v>資格消滅</v>
          </cell>
          <cell r="AH55" t="str">
            <v>資格消滅</v>
          </cell>
          <cell r="CH55">
            <v>0</v>
          </cell>
        </row>
        <row r="56">
          <cell r="C56" t="str">
            <v>鶴田 　葵亥</v>
          </cell>
          <cell r="D56" t="str">
            <v>つるた　あおい</v>
          </cell>
          <cell r="H56">
            <v>53803308</v>
          </cell>
          <cell r="I56" t="str">
            <v>埼玉県　日高市　高萩202-1　レジデンス萩202</v>
          </cell>
          <cell r="J56" t="str">
            <v>清和学園高等学校</v>
          </cell>
          <cell r="K56" t="str">
            <v>私立</v>
          </cell>
          <cell r="L56" t="str">
            <v>高等学校（通信制）</v>
          </cell>
          <cell r="M56" t="str">
            <v>単位制</v>
          </cell>
          <cell r="N56">
            <v>45017</v>
          </cell>
          <cell r="Q56">
            <v>8000</v>
          </cell>
          <cell r="R56">
            <v>0</v>
          </cell>
          <cell r="S56" t="str">
            <v>48月</v>
          </cell>
          <cell r="T56">
            <v>30</v>
          </cell>
          <cell r="U56">
            <v>74</v>
          </cell>
          <cell r="V56">
            <v>36</v>
          </cell>
          <cell r="W56">
            <v>48</v>
          </cell>
          <cell r="X56" t="str">
            <v>一時停止</v>
          </cell>
          <cell r="AC56" t="str">
            <v>一時停止</v>
          </cell>
          <cell r="AH56" t="str">
            <v>一時停止</v>
          </cell>
          <cell r="CH56">
            <v>0</v>
          </cell>
        </row>
        <row r="57">
          <cell r="C57" t="str">
            <v>佐々木　翔悟</v>
          </cell>
          <cell r="D57" t="str">
            <v>ささき　しょうご</v>
          </cell>
          <cell r="H57">
            <v>79401833</v>
          </cell>
          <cell r="I57" t="str">
            <v>埼玉県　東松山市　東平1232-20　</v>
          </cell>
          <cell r="J57" t="str">
            <v>清和学園高等学校</v>
          </cell>
          <cell r="K57" t="str">
            <v>私立</v>
          </cell>
          <cell r="L57" t="str">
            <v>高等学校（通信制）</v>
          </cell>
          <cell r="M57" t="str">
            <v>単位制</v>
          </cell>
          <cell r="N57">
            <v>45017</v>
          </cell>
          <cell r="Q57">
            <v>8000</v>
          </cell>
          <cell r="R57">
            <v>0</v>
          </cell>
          <cell r="S57" t="str">
            <v>16月</v>
          </cell>
          <cell r="T57">
            <v>30</v>
          </cell>
          <cell r="U57">
            <v>26</v>
          </cell>
          <cell r="V57">
            <v>4</v>
          </cell>
          <cell r="W57">
            <v>6</v>
          </cell>
          <cell r="X57" t="str">
            <v>資格消滅</v>
          </cell>
          <cell r="AC57" t="str">
            <v>資格消滅</v>
          </cell>
          <cell r="AH57" t="str">
            <v>資格消滅</v>
          </cell>
          <cell r="CH57">
            <v>0</v>
          </cell>
        </row>
        <row r="58">
          <cell r="C58" t="str">
            <v>坂本　歩汰</v>
          </cell>
          <cell r="D58" t="str">
            <v>さかもと　あゆた</v>
          </cell>
          <cell r="H58">
            <v>26195180</v>
          </cell>
          <cell r="I58" t="str">
            <v>埼玉県　大里郡寄居町　藤田41-12　</v>
          </cell>
          <cell r="J58" t="str">
            <v>清和学園高等学校</v>
          </cell>
          <cell r="K58" t="str">
            <v>私立</v>
          </cell>
          <cell r="L58" t="str">
            <v>高等学校（通信制）</v>
          </cell>
          <cell r="M58" t="str">
            <v>単位制</v>
          </cell>
          <cell r="N58">
            <v>45078</v>
          </cell>
          <cell r="O58">
            <v>19999</v>
          </cell>
          <cell r="P58">
            <v>0</v>
          </cell>
          <cell r="Q58">
            <v>8000</v>
          </cell>
          <cell r="R58">
            <v>0</v>
          </cell>
          <cell r="S58" t="str">
            <v>30月</v>
          </cell>
          <cell r="T58">
            <v>30</v>
          </cell>
          <cell r="U58">
            <v>45</v>
          </cell>
          <cell r="V58">
            <v>20</v>
          </cell>
          <cell r="W58">
            <v>24</v>
          </cell>
          <cell r="X58" t="str">
            <v>認定</v>
          </cell>
          <cell r="Y58" t="str">
            <v>加算なし</v>
          </cell>
          <cell r="Z58">
            <v>10426</v>
          </cell>
          <cell r="AB58">
            <v>10426</v>
          </cell>
          <cell r="AC58" t="str">
            <v>認定</v>
          </cell>
          <cell r="AD58" t="str">
            <v>加算なし</v>
          </cell>
          <cell r="AE58">
            <v>10426</v>
          </cell>
          <cell r="AG58">
            <v>10426</v>
          </cell>
          <cell r="AH58" t="str">
            <v>認定</v>
          </cell>
          <cell r="AI58" t="str">
            <v>加算なし</v>
          </cell>
          <cell r="AJ58">
            <v>10426</v>
          </cell>
          <cell r="AL58">
            <v>10426</v>
          </cell>
          <cell r="AM58" t="str">
            <v>認定</v>
          </cell>
          <cell r="AN58" t="str">
            <v>加算なし</v>
          </cell>
          <cell r="AO58">
            <v>10426</v>
          </cell>
          <cell r="AQ58">
            <v>10426</v>
          </cell>
          <cell r="AR58" t="str">
            <v>認定</v>
          </cell>
          <cell r="AS58" t="str">
            <v>加算なし</v>
          </cell>
          <cell r="AT58">
            <v>10426</v>
          </cell>
          <cell r="AV58">
            <v>10426</v>
          </cell>
          <cell r="AW58" t="str">
            <v>認定</v>
          </cell>
          <cell r="AX58" t="str">
            <v>加算なし</v>
          </cell>
          <cell r="AY58">
            <v>10426</v>
          </cell>
          <cell r="BA58">
            <v>10426</v>
          </cell>
          <cell r="BB58" t="str">
            <v>認定</v>
          </cell>
          <cell r="BC58" t="str">
            <v>加算なし</v>
          </cell>
          <cell r="BD58">
            <v>8822</v>
          </cell>
          <cell r="BF58">
            <v>8822</v>
          </cell>
          <cell r="BG58" t="str">
            <v>認定</v>
          </cell>
          <cell r="BH58" t="str">
            <v>加算なし</v>
          </cell>
          <cell r="BI58">
            <v>8822</v>
          </cell>
          <cell r="BK58">
            <v>8822</v>
          </cell>
          <cell r="BL58" t="str">
            <v>認定</v>
          </cell>
          <cell r="BM58" t="str">
            <v>加算なし</v>
          </cell>
          <cell r="BN58">
            <v>8822</v>
          </cell>
          <cell r="BP58">
            <v>8822</v>
          </cell>
          <cell r="BQ58" t="str">
            <v>認定</v>
          </cell>
          <cell r="BR58" t="str">
            <v>加算なし</v>
          </cell>
          <cell r="BS58">
            <v>8822</v>
          </cell>
          <cell r="BU58">
            <v>8822</v>
          </cell>
          <cell r="BV58" t="str">
            <v>認定</v>
          </cell>
          <cell r="BW58" t="str">
            <v>加算なし</v>
          </cell>
          <cell r="BX58">
            <v>8822</v>
          </cell>
          <cell r="BZ58">
            <v>8822</v>
          </cell>
          <cell r="CA58" t="str">
            <v>認定</v>
          </cell>
          <cell r="CB58" t="str">
            <v>加算なし</v>
          </cell>
          <cell r="CC58">
            <v>8822</v>
          </cell>
          <cell r="CE58">
            <v>8822</v>
          </cell>
          <cell r="CF58">
            <v>115488</v>
          </cell>
          <cell r="CH58">
            <v>115488</v>
          </cell>
        </row>
        <row r="59">
          <cell r="C59" t="str">
            <v>野村　勇人</v>
          </cell>
          <cell r="D59" t="str">
            <v>のむら　ゆうと</v>
          </cell>
          <cell r="H59">
            <v>33800416</v>
          </cell>
          <cell r="I59" t="str">
            <v>埼玉県　さいたま市西区　三橋6-505-3　</v>
          </cell>
          <cell r="J59" t="str">
            <v>清和学園高等学校</v>
          </cell>
          <cell r="K59" t="str">
            <v>私立</v>
          </cell>
          <cell r="L59" t="str">
            <v>高等学校（通信制）</v>
          </cell>
          <cell r="M59" t="str">
            <v>単位制</v>
          </cell>
          <cell r="N59">
            <v>45139</v>
          </cell>
          <cell r="Q59">
            <v>8000</v>
          </cell>
          <cell r="R59">
            <v>0</v>
          </cell>
          <cell r="S59" t="str">
            <v>11月</v>
          </cell>
          <cell r="T59">
            <v>30</v>
          </cell>
          <cell r="U59">
            <v>20</v>
          </cell>
          <cell r="V59">
            <v>3</v>
          </cell>
          <cell r="W59">
            <v>4</v>
          </cell>
          <cell r="X59" t="str">
            <v>資格消滅</v>
          </cell>
          <cell r="AC59" t="str">
            <v>資格消滅</v>
          </cell>
          <cell r="AH59" t="str">
            <v>資格消滅</v>
          </cell>
          <cell r="CH59">
            <v>0</v>
          </cell>
        </row>
        <row r="60">
          <cell r="C60" t="str">
            <v>今泉　羽太</v>
          </cell>
          <cell r="D60" t="str">
            <v>いまいずみ　うた</v>
          </cell>
          <cell r="H60">
            <v>19650931</v>
          </cell>
          <cell r="I60" t="str">
            <v>埼玉県　毛呂山町　南台1-24-1　</v>
          </cell>
          <cell r="J60" t="str">
            <v>清和学園高等学校</v>
          </cell>
          <cell r="K60" t="str">
            <v>私立</v>
          </cell>
          <cell r="L60" t="str">
            <v>高等学校（通信制）</v>
          </cell>
          <cell r="M60" t="str">
            <v>単位制</v>
          </cell>
          <cell r="N60">
            <v>45200</v>
          </cell>
          <cell r="Q60">
            <v>8000</v>
          </cell>
          <cell r="R60">
            <v>0</v>
          </cell>
          <cell r="S60" t="str">
            <v>24月</v>
          </cell>
          <cell r="T60">
            <v>30</v>
          </cell>
          <cell r="U60">
            <v>45</v>
          </cell>
          <cell r="V60">
            <v>18</v>
          </cell>
          <cell r="W60">
            <v>24</v>
          </cell>
          <cell r="X60" t="str">
            <v>一時停止</v>
          </cell>
          <cell r="AC60" t="str">
            <v>一時停止</v>
          </cell>
          <cell r="AH60" t="str">
            <v>一時停止</v>
          </cell>
          <cell r="AM60" t="str">
            <v>一時停止</v>
          </cell>
          <cell r="AR60" t="str">
            <v>一時停止</v>
          </cell>
          <cell r="AW60" t="str">
            <v>一時停止</v>
          </cell>
          <cell r="BB60" t="str">
            <v>資格消滅</v>
          </cell>
          <cell r="BG60" t="str">
            <v>資格消滅</v>
          </cell>
          <cell r="BL60" t="str">
            <v>資格消滅</v>
          </cell>
          <cell r="BQ60" t="str">
            <v>資格消滅</v>
          </cell>
          <cell r="BV60" t="str">
            <v>資格消滅</v>
          </cell>
          <cell r="CA60" t="str">
            <v>資格消滅</v>
          </cell>
          <cell r="CH60">
            <v>0</v>
          </cell>
        </row>
        <row r="61">
          <cell r="C61" t="str">
            <v>西島　愛里彩</v>
          </cell>
          <cell r="D61" t="str">
            <v>にしじま　ありさ</v>
          </cell>
          <cell r="H61">
            <v>26305406</v>
          </cell>
          <cell r="I61" t="str">
            <v>埼玉県　入間郡毛呂山町　阿諏訪1173-2　</v>
          </cell>
          <cell r="J61" t="str">
            <v>清和学園高等学校</v>
          </cell>
          <cell r="K61" t="str">
            <v>私立</v>
          </cell>
          <cell r="L61" t="str">
            <v>高等学校（通信制）</v>
          </cell>
          <cell r="M61" t="str">
            <v>単位制</v>
          </cell>
          <cell r="N61">
            <v>45200</v>
          </cell>
          <cell r="O61">
            <v>13999</v>
          </cell>
          <cell r="P61">
            <v>0</v>
          </cell>
          <cell r="Q61">
            <v>8000</v>
          </cell>
          <cell r="R61">
            <v>0</v>
          </cell>
          <cell r="S61" t="str">
            <v>36月</v>
          </cell>
          <cell r="T61">
            <v>30</v>
          </cell>
          <cell r="U61">
            <v>74</v>
          </cell>
          <cell r="V61">
            <v>30</v>
          </cell>
          <cell r="W61">
            <v>61</v>
          </cell>
          <cell r="X61" t="str">
            <v>認定</v>
          </cell>
          <cell r="Y61" t="str">
            <v>加算あり</v>
          </cell>
          <cell r="Z61">
            <v>8421</v>
          </cell>
          <cell r="AA61">
            <v>5578</v>
          </cell>
          <cell r="AB61">
            <v>14000</v>
          </cell>
          <cell r="AC61" t="str">
            <v>認定</v>
          </cell>
          <cell r="AD61" t="str">
            <v>加算あり</v>
          </cell>
          <cell r="AE61">
            <v>8421</v>
          </cell>
          <cell r="AF61">
            <v>5578</v>
          </cell>
          <cell r="AG61">
            <v>14000</v>
          </cell>
          <cell r="AH61" t="str">
            <v>認定</v>
          </cell>
          <cell r="AI61" t="str">
            <v>加算あり</v>
          </cell>
          <cell r="AJ61">
            <v>8421</v>
          </cell>
          <cell r="AK61">
            <v>5578</v>
          </cell>
          <cell r="AL61">
            <v>14000</v>
          </cell>
          <cell r="AM61" t="str">
            <v>認定</v>
          </cell>
          <cell r="AN61" t="str">
            <v>加算あり</v>
          </cell>
          <cell r="AO61">
            <v>8421</v>
          </cell>
          <cell r="AP61">
            <v>5578</v>
          </cell>
          <cell r="AQ61">
            <v>14000</v>
          </cell>
          <cell r="AR61" t="str">
            <v>認定</v>
          </cell>
          <cell r="AS61" t="str">
            <v>加算あり</v>
          </cell>
          <cell r="AT61">
            <v>8421</v>
          </cell>
          <cell r="AU61">
            <v>5578</v>
          </cell>
          <cell r="AV61">
            <v>14000</v>
          </cell>
          <cell r="AW61" t="str">
            <v>認定</v>
          </cell>
          <cell r="AX61" t="str">
            <v>加算あり</v>
          </cell>
          <cell r="AY61">
            <v>8421</v>
          </cell>
          <cell r="AZ61">
            <v>5578</v>
          </cell>
          <cell r="BA61">
            <v>14000</v>
          </cell>
          <cell r="BB61" t="str">
            <v>認定</v>
          </cell>
          <cell r="BC61" t="str">
            <v>加算あり</v>
          </cell>
          <cell r="BD61">
            <v>9223</v>
          </cell>
          <cell r="BE61">
            <v>6110</v>
          </cell>
          <cell r="BF61">
            <v>15333</v>
          </cell>
          <cell r="BG61" t="str">
            <v>認定</v>
          </cell>
          <cell r="BH61" t="str">
            <v>加算あり</v>
          </cell>
          <cell r="BI61">
            <v>9223</v>
          </cell>
          <cell r="BJ61">
            <v>6110</v>
          </cell>
          <cell r="BK61">
            <v>15333</v>
          </cell>
          <cell r="BL61" t="str">
            <v>認定</v>
          </cell>
          <cell r="BM61" t="str">
            <v>加算あり</v>
          </cell>
          <cell r="BN61">
            <v>9223</v>
          </cell>
          <cell r="BO61">
            <v>6110</v>
          </cell>
          <cell r="BP61">
            <v>15334</v>
          </cell>
          <cell r="BQ61" t="str">
            <v>認定</v>
          </cell>
          <cell r="BR61" t="str">
            <v>加算あり</v>
          </cell>
          <cell r="BS61">
            <v>9223</v>
          </cell>
          <cell r="BT61">
            <v>6110</v>
          </cell>
          <cell r="BU61">
            <v>15333</v>
          </cell>
          <cell r="BV61" t="str">
            <v>認定</v>
          </cell>
          <cell r="BW61" t="str">
            <v>加算あり</v>
          </cell>
          <cell r="BX61">
            <v>9223</v>
          </cell>
          <cell r="BY61">
            <v>6110</v>
          </cell>
          <cell r="BZ61">
            <v>15333</v>
          </cell>
          <cell r="CA61" t="str">
            <v>認定</v>
          </cell>
          <cell r="CB61" t="str">
            <v>加算あり</v>
          </cell>
          <cell r="CC61">
            <v>9223</v>
          </cell>
          <cell r="CD61">
            <v>6110</v>
          </cell>
          <cell r="CE61">
            <v>15334</v>
          </cell>
          <cell r="CF61">
            <v>105864</v>
          </cell>
          <cell r="CG61">
            <v>70128</v>
          </cell>
          <cell r="CH61">
            <v>176000</v>
          </cell>
        </row>
        <row r="62">
          <cell r="C62" t="str">
            <v>井上　瞭</v>
          </cell>
          <cell r="D62" t="str">
            <v>いのうえ　りょう</v>
          </cell>
          <cell r="H62">
            <v>81474507</v>
          </cell>
          <cell r="I62" t="str">
            <v>埼玉県　入間郡毛呂山町　目白台1-32-6　</v>
          </cell>
          <cell r="J62" t="str">
            <v>清和学園高等学校</v>
          </cell>
          <cell r="K62" t="str">
            <v>私立</v>
          </cell>
          <cell r="L62" t="str">
            <v>高等学校（通信制）</v>
          </cell>
          <cell r="M62" t="str">
            <v>単位制</v>
          </cell>
          <cell r="N62">
            <v>45200</v>
          </cell>
          <cell r="Q62">
            <v>8000</v>
          </cell>
          <cell r="R62">
            <v>0</v>
          </cell>
          <cell r="S62" t="str">
            <v>8月</v>
          </cell>
          <cell r="T62">
            <v>30</v>
          </cell>
          <cell r="U62">
            <v>16</v>
          </cell>
          <cell r="V62">
            <v>2</v>
          </cell>
          <cell r="W62">
            <v>0</v>
          </cell>
          <cell r="X62" t="str">
            <v>資格消滅</v>
          </cell>
          <cell r="AC62" t="str">
            <v>資格消滅</v>
          </cell>
          <cell r="CH62">
            <v>0</v>
          </cell>
        </row>
        <row r="63">
          <cell r="C63" t="str">
            <v>岩波　昂希</v>
          </cell>
          <cell r="D63" t="str">
            <v>いわなみ　こうき</v>
          </cell>
          <cell r="H63">
            <v>24192942</v>
          </cell>
          <cell r="I63" t="str">
            <v>埼玉県　東松山市　松葉町4-8-40　</v>
          </cell>
          <cell r="J63" t="str">
            <v>清和学園高等学校</v>
          </cell>
          <cell r="K63" t="str">
            <v>私立</v>
          </cell>
          <cell r="L63" t="str">
            <v>高等学校（通信制）</v>
          </cell>
          <cell r="M63" t="str">
            <v>単位制</v>
          </cell>
          <cell r="N63">
            <v>45200</v>
          </cell>
          <cell r="O63">
            <v>15333</v>
          </cell>
          <cell r="P63">
            <v>0</v>
          </cell>
          <cell r="Q63">
            <v>8000</v>
          </cell>
          <cell r="R63">
            <v>0</v>
          </cell>
          <cell r="S63" t="str">
            <v>42月</v>
          </cell>
          <cell r="T63">
            <v>30</v>
          </cell>
          <cell r="U63">
            <v>64</v>
          </cell>
          <cell r="V63">
            <v>36</v>
          </cell>
          <cell r="W63">
            <v>41</v>
          </cell>
          <cell r="X63" t="str">
            <v>認定</v>
          </cell>
          <cell r="Y63" t="str">
            <v>加算なし</v>
          </cell>
          <cell r="Z63">
            <v>9223</v>
          </cell>
          <cell r="AB63">
            <v>9223</v>
          </cell>
          <cell r="AC63" t="str">
            <v>認定</v>
          </cell>
          <cell r="AD63" t="str">
            <v>加算なし</v>
          </cell>
          <cell r="AE63">
            <v>9223</v>
          </cell>
          <cell r="AG63">
            <v>9223</v>
          </cell>
          <cell r="AH63" t="str">
            <v>認定</v>
          </cell>
          <cell r="AI63" t="str">
            <v>加算なし</v>
          </cell>
          <cell r="AJ63">
            <v>9223</v>
          </cell>
          <cell r="AL63">
            <v>9223</v>
          </cell>
          <cell r="AM63" t="str">
            <v>認定</v>
          </cell>
          <cell r="AN63" t="str">
            <v>加算なし</v>
          </cell>
          <cell r="AO63">
            <v>9223</v>
          </cell>
          <cell r="AQ63">
            <v>9223</v>
          </cell>
          <cell r="AR63" t="str">
            <v>認定</v>
          </cell>
          <cell r="AS63" t="str">
            <v>加算なし</v>
          </cell>
          <cell r="AT63">
            <v>9223</v>
          </cell>
          <cell r="AV63">
            <v>9223</v>
          </cell>
          <cell r="AW63" t="str">
            <v>認定</v>
          </cell>
          <cell r="AX63" t="str">
            <v>加算なし</v>
          </cell>
          <cell r="AY63">
            <v>9223</v>
          </cell>
          <cell r="BA63">
            <v>9223</v>
          </cell>
          <cell r="BB63" t="str">
            <v>認定</v>
          </cell>
          <cell r="BC63" t="str">
            <v>加算なし</v>
          </cell>
          <cell r="BD63">
            <v>8421</v>
          </cell>
          <cell r="BF63">
            <v>8421</v>
          </cell>
          <cell r="BG63" t="str">
            <v>認定</v>
          </cell>
          <cell r="BH63" t="str">
            <v>加算なし</v>
          </cell>
          <cell r="BI63">
            <v>8421</v>
          </cell>
          <cell r="BK63">
            <v>8421</v>
          </cell>
          <cell r="BL63" t="str">
            <v>認定</v>
          </cell>
          <cell r="BM63" t="str">
            <v>加算なし</v>
          </cell>
          <cell r="BN63">
            <v>8421</v>
          </cell>
          <cell r="BP63">
            <v>8421</v>
          </cell>
          <cell r="BQ63" t="str">
            <v>認定</v>
          </cell>
          <cell r="BR63" t="str">
            <v>加算なし</v>
          </cell>
          <cell r="BS63">
            <v>8421</v>
          </cell>
          <cell r="BU63">
            <v>8421</v>
          </cell>
          <cell r="BV63" t="str">
            <v>認定</v>
          </cell>
          <cell r="BW63" t="str">
            <v>加算なし</v>
          </cell>
          <cell r="BX63">
            <v>8421</v>
          </cell>
          <cell r="BZ63">
            <v>8421</v>
          </cell>
          <cell r="CA63" t="str">
            <v>認定</v>
          </cell>
          <cell r="CB63" t="str">
            <v>加算なし</v>
          </cell>
          <cell r="CC63">
            <v>8421</v>
          </cell>
          <cell r="CE63">
            <v>8421</v>
          </cell>
          <cell r="CF63">
            <v>105864</v>
          </cell>
          <cell r="CH63">
            <v>105864</v>
          </cell>
        </row>
        <row r="64">
          <cell r="C64" t="str">
            <v>福田　元輝</v>
          </cell>
          <cell r="D64" t="str">
            <v>ふくだ　げんき</v>
          </cell>
          <cell r="H64">
            <v>12675771</v>
          </cell>
          <cell r="I64" t="str">
            <v>埼玉県　坂戸市　にっさい花みず木3-1-20　</v>
          </cell>
          <cell r="J64" t="str">
            <v>清和学園高等学校</v>
          </cell>
          <cell r="K64" t="str">
            <v>私立</v>
          </cell>
          <cell r="L64" t="str">
            <v>高等学校（通信制）</v>
          </cell>
          <cell r="M64" t="str">
            <v>単位制</v>
          </cell>
          <cell r="N64">
            <v>45200</v>
          </cell>
          <cell r="Q64">
            <v>8000</v>
          </cell>
          <cell r="R64">
            <v>0</v>
          </cell>
          <cell r="S64" t="str">
            <v>18月</v>
          </cell>
          <cell r="T64">
            <v>30</v>
          </cell>
          <cell r="U64">
            <v>49</v>
          </cell>
          <cell r="V64">
            <v>12</v>
          </cell>
          <cell r="W64">
            <v>19</v>
          </cell>
          <cell r="X64" t="str">
            <v>一時停止</v>
          </cell>
          <cell r="AC64" t="str">
            <v>一時停止</v>
          </cell>
          <cell r="AH64" t="str">
            <v>一時停止</v>
          </cell>
          <cell r="CH64">
            <v>0</v>
          </cell>
        </row>
        <row r="65">
          <cell r="C65" t="str">
            <v>長嶋　泰輝</v>
          </cell>
          <cell r="D65" t="str">
            <v>ながしま　ひろき</v>
          </cell>
          <cell r="H65">
            <v>45897040</v>
          </cell>
          <cell r="I65" t="str">
            <v>埼玉県　坂戸市　本町8-19　</v>
          </cell>
          <cell r="J65" t="str">
            <v>清和学園高等学校</v>
          </cell>
          <cell r="K65" t="str">
            <v>私立</v>
          </cell>
          <cell r="L65" t="str">
            <v>高等学校（通信制）</v>
          </cell>
          <cell r="M65" t="str">
            <v>単位制</v>
          </cell>
          <cell r="N65">
            <v>45200</v>
          </cell>
          <cell r="O65">
            <v>15333</v>
          </cell>
          <cell r="P65">
            <v>0</v>
          </cell>
          <cell r="Q65">
            <v>8000</v>
          </cell>
          <cell r="R65">
            <v>0</v>
          </cell>
          <cell r="S65" t="str">
            <v>42月</v>
          </cell>
          <cell r="T65">
            <v>30</v>
          </cell>
          <cell r="U65">
            <v>64</v>
          </cell>
          <cell r="V65">
            <v>36</v>
          </cell>
          <cell r="W65">
            <v>41</v>
          </cell>
          <cell r="X65" t="str">
            <v>認定</v>
          </cell>
          <cell r="Y65" t="str">
            <v>加算なし</v>
          </cell>
          <cell r="Z65">
            <v>9223</v>
          </cell>
          <cell r="AB65">
            <v>9223</v>
          </cell>
          <cell r="AC65" t="str">
            <v>認定</v>
          </cell>
          <cell r="AD65" t="str">
            <v>加算なし</v>
          </cell>
          <cell r="AE65">
            <v>9223</v>
          </cell>
          <cell r="AG65">
            <v>9223</v>
          </cell>
          <cell r="AH65" t="str">
            <v>認定</v>
          </cell>
          <cell r="AI65" t="str">
            <v>加算なし</v>
          </cell>
          <cell r="AJ65">
            <v>9223</v>
          </cell>
          <cell r="AL65">
            <v>9223</v>
          </cell>
          <cell r="AM65" t="str">
            <v>認定</v>
          </cell>
          <cell r="AN65" t="str">
            <v>加算なし</v>
          </cell>
          <cell r="AO65">
            <v>9223</v>
          </cell>
          <cell r="AQ65">
            <v>9223</v>
          </cell>
          <cell r="AR65" t="str">
            <v>認定</v>
          </cell>
          <cell r="AS65" t="str">
            <v>加算なし</v>
          </cell>
          <cell r="AT65">
            <v>9223</v>
          </cell>
          <cell r="AV65">
            <v>9223</v>
          </cell>
          <cell r="AW65" t="str">
            <v>認定</v>
          </cell>
          <cell r="AX65" t="str">
            <v>加算なし</v>
          </cell>
          <cell r="AY65">
            <v>9223</v>
          </cell>
          <cell r="BA65">
            <v>9223</v>
          </cell>
          <cell r="BB65" t="str">
            <v>認定</v>
          </cell>
          <cell r="BC65" t="str">
            <v>加算なし</v>
          </cell>
          <cell r="BD65">
            <v>8421</v>
          </cell>
          <cell r="BF65">
            <v>8421</v>
          </cell>
          <cell r="BG65" t="str">
            <v>認定</v>
          </cell>
          <cell r="BH65" t="str">
            <v>加算なし</v>
          </cell>
          <cell r="BI65">
            <v>8421</v>
          </cell>
          <cell r="BK65">
            <v>8421</v>
          </cell>
          <cell r="BL65" t="str">
            <v>認定</v>
          </cell>
          <cell r="BM65" t="str">
            <v>加算なし</v>
          </cell>
          <cell r="BN65">
            <v>8421</v>
          </cell>
          <cell r="BP65">
            <v>8421</v>
          </cell>
          <cell r="BQ65" t="str">
            <v>認定</v>
          </cell>
          <cell r="BR65" t="str">
            <v>加算なし</v>
          </cell>
          <cell r="BS65">
            <v>8421</v>
          </cell>
          <cell r="BU65">
            <v>8421</v>
          </cell>
          <cell r="BV65" t="str">
            <v>認定</v>
          </cell>
          <cell r="BW65" t="str">
            <v>加算なし</v>
          </cell>
          <cell r="BX65">
            <v>8421</v>
          </cell>
          <cell r="BZ65">
            <v>8421</v>
          </cell>
          <cell r="CA65" t="str">
            <v>認定</v>
          </cell>
          <cell r="CB65" t="str">
            <v>加算なし</v>
          </cell>
          <cell r="CC65">
            <v>8421</v>
          </cell>
          <cell r="CE65">
            <v>8421</v>
          </cell>
          <cell r="CF65">
            <v>105864</v>
          </cell>
          <cell r="CH65">
            <v>105864</v>
          </cell>
        </row>
        <row r="66">
          <cell r="C66" t="str">
            <v>佐藤　功洸</v>
          </cell>
          <cell r="D66" t="str">
            <v>さとう　こうき</v>
          </cell>
          <cell r="H66">
            <v>34813127</v>
          </cell>
          <cell r="I66" t="str">
            <v>埼玉県　富士見市　水谷東3-40-15　</v>
          </cell>
          <cell r="J66" t="str">
            <v>清和学園高等学校</v>
          </cell>
          <cell r="K66" t="str">
            <v>私立</v>
          </cell>
          <cell r="L66" t="str">
            <v>高等学校（通信制）</v>
          </cell>
          <cell r="M66" t="str">
            <v>単位制</v>
          </cell>
          <cell r="N66">
            <v>45200</v>
          </cell>
          <cell r="O66">
            <v>17333</v>
          </cell>
          <cell r="P66">
            <v>0</v>
          </cell>
          <cell r="Q66">
            <v>8000</v>
          </cell>
          <cell r="R66">
            <v>0</v>
          </cell>
          <cell r="S66" t="str">
            <v>30月</v>
          </cell>
          <cell r="T66">
            <v>30</v>
          </cell>
          <cell r="U66">
            <v>49</v>
          </cell>
          <cell r="V66">
            <v>24</v>
          </cell>
          <cell r="W66">
            <v>31</v>
          </cell>
          <cell r="X66" t="str">
            <v>認定</v>
          </cell>
          <cell r="Y66" t="str">
            <v>加算あり</v>
          </cell>
          <cell r="Z66">
            <v>10426</v>
          </cell>
          <cell r="AA66">
            <v>6907</v>
          </cell>
          <cell r="AB66">
            <v>17333</v>
          </cell>
          <cell r="AC66" t="str">
            <v>認定</v>
          </cell>
          <cell r="AD66" t="str">
            <v>加算あり</v>
          </cell>
          <cell r="AE66">
            <v>10426</v>
          </cell>
          <cell r="AF66">
            <v>6907</v>
          </cell>
          <cell r="AG66">
            <v>17333</v>
          </cell>
          <cell r="AH66" t="str">
            <v>認定</v>
          </cell>
          <cell r="AI66" t="str">
            <v>加算あり</v>
          </cell>
          <cell r="AJ66">
            <v>10426</v>
          </cell>
          <cell r="AK66">
            <v>6907</v>
          </cell>
          <cell r="AL66">
            <v>17334</v>
          </cell>
          <cell r="AM66" t="str">
            <v>認定</v>
          </cell>
          <cell r="AN66" t="str">
            <v>加算あり</v>
          </cell>
          <cell r="AO66">
            <v>10426</v>
          </cell>
          <cell r="AP66">
            <v>6907</v>
          </cell>
          <cell r="AQ66">
            <v>17333</v>
          </cell>
          <cell r="AR66" t="str">
            <v>認定</v>
          </cell>
          <cell r="AS66" t="str">
            <v>加算あり</v>
          </cell>
          <cell r="AT66">
            <v>10426</v>
          </cell>
          <cell r="AU66">
            <v>6907</v>
          </cell>
          <cell r="AV66">
            <v>17333</v>
          </cell>
          <cell r="AW66" t="str">
            <v>認定</v>
          </cell>
          <cell r="AX66" t="str">
            <v>加算あり</v>
          </cell>
          <cell r="AY66">
            <v>10426</v>
          </cell>
          <cell r="AZ66">
            <v>6907</v>
          </cell>
          <cell r="BA66">
            <v>17334</v>
          </cell>
          <cell r="BB66" t="str">
            <v>認定</v>
          </cell>
          <cell r="BC66" t="str">
            <v>加算あり</v>
          </cell>
          <cell r="BD66">
            <v>10426</v>
          </cell>
          <cell r="BE66">
            <v>6907</v>
          </cell>
          <cell r="BF66">
            <v>17333</v>
          </cell>
          <cell r="BG66" t="str">
            <v>認定</v>
          </cell>
          <cell r="BH66" t="str">
            <v>加算あり</v>
          </cell>
          <cell r="BI66">
            <v>10426</v>
          </cell>
          <cell r="BJ66">
            <v>6907</v>
          </cell>
          <cell r="BK66">
            <v>17333</v>
          </cell>
          <cell r="BL66" t="str">
            <v>認定</v>
          </cell>
          <cell r="BM66" t="str">
            <v>加算あり</v>
          </cell>
          <cell r="BN66">
            <v>10426</v>
          </cell>
          <cell r="BO66">
            <v>6907</v>
          </cell>
          <cell r="BP66">
            <v>17334</v>
          </cell>
          <cell r="BQ66" t="str">
            <v>認定</v>
          </cell>
          <cell r="BR66" t="str">
            <v>加算あり</v>
          </cell>
          <cell r="BS66">
            <v>10426</v>
          </cell>
          <cell r="BT66">
            <v>6907</v>
          </cell>
          <cell r="BU66">
            <v>17333</v>
          </cell>
          <cell r="BV66" t="str">
            <v>認定</v>
          </cell>
          <cell r="BW66" t="str">
            <v>加算あり</v>
          </cell>
          <cell r="BX66">
            <v>10426</v>
          </cell>
          <cell r="BY66">
            <v>6907</v>
          </cell>
          <cell r="BZ66">
            <v>17333</v>
          </cell>
          <cell r="CA66" t="str">
            <v>認定</v>
          </cell>
          <cell r="CB66" t="str">
            <v>加算あり</v>
          </cell>
          <cell r="CC66">
            <v>10426</v>
          </cell>
          <cell r="CD66">
            <v>6907</v>
          </cell>
          <cell r="CE66">
            <v>17334</v>
          </cell>
          <cell r="CF66">
            <v>125112</v>
          </cell>
          <cell r="CG66">
            <v>82884</v>
          </cell>
          <cell r="CH66">
            <v>208000</v>
          </cell>
        </row>
        <row r="67">
          <cell r="C67" t="str">
            <v>西田　月輝</v>
          </cell>
          <cell r="D67" t="str">
            <v>にしだ　らいと</v>
          </cell>
          <cell r="H67">
            <v>48263511</v>
          </cell>
          <cell r="I67" t="str">
            <v>埼玉県　東松山市　松山町1-13-18　</v>
          </cell>
          <cell r="J67" t="str">
            <v>清和学園高等学校</v>
          </cell>
          <cell r="K67" t="str">
            <v>私立</v>
          </cell>
          <cell r="L67" t="str">
            <v>高等学校（通信制）</v>
          </cell>
          <cell r="M67" t="str">
            <v>単位制</v>
          </cell>
          <cell r="N67">
            <v>45231</v>
          </cell>
          <cell r="O67">
            <v>39999</v>
          </cell>
          <cell r="P67">
            <v>0</v>
          </cell>
          <cell r="Q67">
            <v>8000</v>
          </cell>
          <cell r="R67">
            <v>0</v>
          </cell>
          <cell r="S67" t="str">
            <v>39月</v>
          </cell>
          <cell r="T67">
            <v>30</v>
          </cell>
          <cell r="U67">
            <v>74</v>
          </cell>
          <cell r="V67">
            <v>34</v>
          </cell>
          <cell r="W67">
            <v>48</v>
          </cell>
          <cell r="X67" t="str">
            <v>認定</v>
          </cell>
          <cell r="Y67" t="str">
            <v>加算あり</v>
          </cell>
          <cell r="Z67">
            <v>17644</v>
          </cell>
          <cell r="AA67">
            <v>11689</v>
          </cell>
          <cell r="AB67">
            <v>29333</v>
          </cell>
          <cell r="AC67" t="str">
            <v>認定</v>
          </cell>
          <cell r="AD67" t="str">
            <v>加算あり</v>
          </cell>
          <cell r="AE67">
            <v>17644</v>
          </cell>
          <cell r="AF67">
            <v>11689</v>
          </cell>
          <cell r="AG67">
            <v>29333</v>
          </cell>
          <cell r="AH67" t="str">
            <v>認定</v>
          </cell>
          <cell r="AI67" t="str">
            <v>加算あり</v>
          </cell>
          <cell r="AJ67">
            <v>17644</v>
          </cell>
          <cell r="AK67">
            <v>11689</v>
          </cell>
          <cell r="AL67">
            <v>29334</v>
          </cell>
          <cell r="AM67" t="str">
            <v>認定</v>
          </cell>
          <cell r="AN67" t="str">
            <v>加算あり</v>
          </cell>
          <cell r="AO67">
            <v>17644</v>
          </cell>
          <cell r="AP67">
            <v>11689</v>
          </cell>
          <cell r="AQ67">
            <v>29333</v>
          </cell>
          <cell r="AR67" t="str">
            <v>認定</v>
          </cell>
          <cell r="AS67" t="str">
            <v>加算あり</v>
          </cell>
          <cell r="AT67">
            <v>17644</v>
          </cell>
          <cell r="AU67">
            <v>11689</v>
          </cell>
          <cell r="AV67">
            <v>29333</v>
          </cell>
          <cell r="AW67" t="str">
            <v>認定</v>
          </cell>
          <cell r="AX67" t="str">
            <v>加算あり</v>
          </cell>
          <cell r="AY67">
            <v>17644</v>
          </cell>
          <cell r="AZ67">
            <v>11689</v>
          </cell>
          <cell r="BA67">
            <v>29334</v>
          </cell>
          <cell r="BB67" t="str">
            <v>認定</v>
          </cell>
          <cell r="BC67" t="str">
            <v>加算あり</v>
          </cell>
          <cell r="BD67">
            <v>6416</v>
          </cell>
          <cell r="BE67">
            <v>9624</v>
          </cell>
          <cell r="BF67">
            <v>16040</v>
          </cell>
          <cell r="BG67" t="str">
            <v>認定</v>
          </cell>
          <cell r="BH67" t="str">
            <v>加算あり</v>
          </cell>
          <cell r="BI67">
            <v>6416</v>
          </cell>
          <cell r="BJ67">
            <v>9624</v>
          </cell>
          <cell r="BK67">
            <v>16040</v>
          </cell>
          <cell r="BL67" t="str">
            <v>認定</v>
          </cell>
          <cell r="BM67" t="str">
            <v>加算あり</v>
          </cell>
          <cell r="BN67">
            <v>6416</v>
          </cell>
          <cell r="BO67">
            <v>9624</v>
          </cell>
          <cell r="BP67">
            <v>16040</v>
          </cell>
          <cell r="BQ67" t="str">
            <v>認定</v>
          </cell>
          <cell r="BR67" t="str">
            <v>加算あり</v>
          </cell>
          <cell r="BS67">
            <v>6416</v>
          </cell>
          <cell r="BT67">
            <v>9624</v>
          </cell>
          <cell r="BU67">
            <v>16040</v>
          </cell>
          <cell r="BV67" t="str">
            <v>認定</v>
          </cell>
          <cell r="BW67" t="str">
            <v>加算あり</v>
          </cell>
          <cell r="BX67">
            <v>6416</v>
          </cell>
          <cell r="BY67">
            <v>9624</v>
          </cell>
          <cell r="BZ67">
            <v>16040</v>
          </cell>
          <cell r="CA67" t="str">
            <v>認定</v>
          </cell>
          <cell r="CB67" t="str">
            <v>加算あり</v>
          </cell>
          <cell r="CC67">
            <v>6416</v>
          </cell>
          <cell r="CD67">
            <v>9624</v>
          </cell>
          <cell r="CE67">
            <v>16040</v>
          </cell>
          <cell r="CF67">
            <v>144360</v>
          </cell>
          <cell r="CG67">
            <v>127878</v>
          </cell>
          <cell r="CH67">
            <v>272240</v>
          </cell>
        </row>
        <row r="68">
          <cell r="C68" t="str">
            <v>安川　智</v>
          </cell>
          <cell r="D68" t="str">
            <v>やすかわ　とも</v>
          </cell>
          <cell r="H68">
            <v>97518734</v>
          </cell>
          <cell r="I68" t="str">
            <v>埼玉県　入間郡毛呂山町　前久保南4-31-15　</v>
          </cell>
          <cell r="J68" t="str">
            <v>清和学園高等学校</v>
          </cell>
          <cell r="K68" t="str">
            <v>私立</v>
          </cell>
          <cell r="L68" t="str">
            <v>高等学校（通信制）</v>
          </cell>
          <cell r="M68" t="str">
            <v>単位制</v>
          </cell>
          <cell r="N68">
            <v>45231</v>
          </cell>
          <cell r="Q68">
            <v>8000</v>
          </cell>
          <cell r="R68">
            <v>0</v>
          </cell>
          <cell r="S68" t="str">
            <v>7月</v>
          </cell>
          <cell r="T68">
            <v>30</v>
          </cell>
          <cell r="U68">
            <v>25</v>
          </cell>
          <cell r="V68">
            <v>2</v>
          </cell>
          <cell r="W68">
            <v>9</v>
          </cell>
          <cell r="X68" t="str">
            <v>資格消滅</v>
          </cell>
          <cell r="AC68" t="str">
            <v>資格消滅</v>
          </cell>
          <cell r="CH68">
            <v>0</v>
          </cell>
        </row>
        <row r="69">
          <cell r="C69" t="str">
            <v>高橋　歩来</v>
          </cell>
          <cell r="D69" t="str">
            <v>たかはし　あいら</v>
          </cell>
          <cell r="H69">
            <v>94923679</v>
          </cell>
          <cell r="I69" t="str">
            <v>埼玉県　狭山市　青柳790　</v>
          </cell>
          <cell r="J69" t="str">
            <v>清和学園高等学校</v>
          </cell>
          <cell r="K69" t="str">
            <v>私立</v>
          </cell>
          <cell r="L69" t="str">
            <v>高等学校（通信制）</v>
          </cell>
          <cell r="M69" t="str">
            <v>単位制</v>
          </cell>
          <cell r="N69">
            <v>45200</v>
          </cell>
          <cell r="O69">
            <v>25333</v>
          </cell>
          <cell r="P69">
            <v>0</v>
          </cell>
          <cell r="Q69">
            <v>8000</v>
          </cell>
          <cell r="R69">
            <v>0</v>
          </cell>
          <cell r="S69" t="str">
            <v>42月</v>
          </cell>
          <cell r="T69">
            <v>30</v>
          </cell>
          <cell r="U69">
            <v>74</v>
          </cell>
          <cell r="V69">
            <v>36</v>
          </cell>
          <cell r="W69">
            <v>58</v>
          </cell>
          <cell r="X69" t="str">
            <v>認定</v>
          </cell>
          <cell r="Y69" t="str">
            <v>加算なし</v>
          </cell>
          <cell r="Z69">
            <v>15238</v>
          </cell>
          <cell r="AB69">
            <v>15238</v>
          </cell>
          <cell r="AC69" t="str">
            <v>認定</v>
          </cell>
          <cell r="AD69" t="str">
            <v>加算なし</v>
          </cell>
          <cell r="AE69">
            <v>15238</v>
          </cell>
          <cell r="AG69">
            <v>15238</v>
          </cell>
          <cell r="AH69" t="str">
            <v>認定</v>
          </cell>
          <cell r="AI69" t="str">
            <v>加算なし</v>
          </cell>
          <cell r="AJ69">
            <v>15238</v>
          </cell>
          <cell r="AL69">
            <v>15238</v>
          </cell>
          <cell r="AM69" t="str">
            <v>認定</v>
          </cell>
          <cell r="AN69" t="str">
            <v>加算なし</v>
          </cell>
          <cell r="AO69">
            <v>15238</v>
          </cell>
          <cell r="AQ69">
            <v>15238</v>
          </cell>
          <cell r="AR69" t="str">
            <v>認定</v>
          </cell>
          <cell r="AS69" t="str">
            <v>加算なし</v>
          </cell>
          <cell r="AT69">
            <v>15238</v>
          </cell>
          <cell r="AV69">
            <v>15238</v>
          </cell>
          <cell r="AW69" t="str">
            <v>認定</v>
          </cell>
          <cell r="AX69" t="str">
            <v>加算なし</v>
          </cell>
          <cell r="AY69">
            <v>15238</v>
          </cell>
          <cell r="BA69">
            <v>15238</v>
          </cell>
          <cell r="BB69" t="str">
            <v>認定</v>
          </cell>
          <cell r="BC69" t="str">
            <v>加算なし</v>
          </cell>
          <cell r="BD69">
            <v>8822</v>
          </cell>
          <cell r="BF69">
            <v>8822</v>
          </cell>
          <cell r="BG69" t="str">
            <v>認定</v>
          </cell>
          <cell r="BH69" t="str">
            <v>加算なし</v>
          </cell>
          <cell r="BI69">
            <v>8822</v>
          </cell>
          <cell r="BK69">
            <v>8822</v>
          </cell>
          <cell r="BL69" t="str">
            <v>認定</v>
          </cell>
          <cell r="BM69" t="str">
            <v>加算なし</v>
          </cell>
          <cell r="BN69">
            <v>8822</v>
          </cell>
          <cell r="BP69">
            <v>8822</v>
          </cell>
          <cell r="BQ69" t="str">
            <v>認定</v>
          </cell>
          <cell r="BR69" t="str">
            <v>加算なし</v>
          </cell>
          <cell r="BS69">
            <v>8822</v>
          </cell>
          <cell r="BU69">
            <v>8822</v>
          </cell>
          <cell r="BV69" t="str">
            <v>認定</v>
          </cell>
          <cell r="BW69" t="str">
            <v>加算なし</v>
          </cell>
          <cell r="BX69">
            <v>8822</v>
          </cell>
          <cell r="BZ69">
            <v>8822</v>
          </cell>
          <cell r="CA69" t="str">
            <v>認定</v>
          </cell>
          <cell r="CB69" t="str">
            <v>加算なし</v>
          </cell>
          <cell r="CC69">
            <v>8822</v>
          </cell>
          <cell r="CE69">
            <v>8822</v>
          </cell>
          <cell r="CF69">
            <v>144360</v>
          </cell>
          <cell r="CH69">
            <v>144360</v>
          </cell>
        </row>
        <row r="70">
          <cell r="C70" t="str">
            <v>八束　優愛</v>
          </cell>
          <cell r="D70" t="str">
            <v>やつづか　ゆあ</v>
          </cell>
          <cell r="H70">
            <v>28602639</v>
          </cell>
          <cell r="I70" t="str">
            <v>埼玉県　東松山市　美原町2-11-17　</v>
          </cell>
          <cell r="J70" t="str">
            <v>清和学園高等学校</v>
          </cell>
          <cell r="K70" t="str">
            <v>私立</v>
          </cell>
          <cell r="L70" t="str">
            <v>高等学校（通信制）</v>
          </cell>
          <cell r="M70" t="str">
            <v>単位制</v>
          </cell>
          <cell r="N70">
            <v>45261</v>
          </cell>
          <cell r="O70">
            <v>19333</v>
          </cell>
          <cell r="P70">
            <v>0</v>
          </cell>
          <cell r="Q70">
            <v>8000</v>
          </cell>
          <cell r="R70">
            <v>0</v>
          </cell>
          <cell r="S70" t="str">
            <v>38月</v>
          </cell>
          <cell r="T70">
            <v>30</v>
          </cell>
          <cell r="U70">
            <v>74</v>
          </cell>
          <cell r="V70">
            <v>34</v>
          </cell>
          <cell r="W70">
            <v>55</v>
          </cell>
          <cell r="X70" t="str">
            <v>認定</v>
          </cell>
          <cell r="Y70" t="str">
            <v>加算あり</v>
          </cell>
          <cell r="Z70">
            <v>11629</v>
          </cell>
          <cell r="AA70">
            <v>7704</v>
          </cell>
          <cell r="AB70">
            <v>19333</v>
          </cell>
          <cell r="AC70" t="str">
            <v>認定</v>
          </cell>
          <cell r="AD70" t="str">
            <v>加算あり</v>
          </cell>
          <cell r="AE70">
            <v>11629</v>
          </cell>
          <cell r="AF70">
            <v>7704</v>
          </cell>
          <cell r="AG70">
            <v>19333</v>
          </cell>
          <cell r="AH70" t="str">
            <v>認定</v>
          </cell>
          <cell r="AI70" t="str">
            <v>加算あり</v>
          </cell>
          <cell r="AJ70">
            <v>11629</v>
          </cell>
          <cell r="AK70">
            <v>7704</v>
          </cell>
          <cell r="AL70">
            <v>19334</v>
          </cell>
          <cell r="AM70" t="str">
            <v>認定</v>
          </cell>
          <cell r="AN70" t="str">
            <v>加算あり</v>
          </cell>
          <cell r="AO70">
            <v>11629</v>
          </cell>
          <cell r="AP70">
            <v>7704</v>
          </cell>
          <cell r="AQ70">
            <v>19333</v>
          </cell>
          <cell r="AR70" t="str">
            <v>認定</v>
          </cell>
          <cell r="AS70" t="str">
            <v>加算あり</v>
          </cell>
          <cell r="AT70">
            <v>11629</v>
          </cell>
          <cell r="AU70">
            <v>7704</v>
          </cell>
          <cell r="AV70">
            <v>19333</v>
          </cell>
          <cell r="AW70" t="str">
            <v>認定</v>
          </cell>
          <cell r="AX70" t="str">
            <v>加算あり</v>
          </cell>
          <cell r="AY70">
            <v>11629</v>
          </cell>
          <cell r="AZ70">
            <v>7704</v>
          </cell>
          <cell r="BA70">
            <v>19334</v>
          </cell>
          <cell r="BB70" t="str">
            <v>認定</v>
          </cell>
          <cell r="BC70" t="str">
            <v>加算あり</v>
          </cell>
          <cell r="BD70">
            <v>12431</v>
          </cell>
          <cell r="BE70">
            <v>9569</v>
          </cell>
          <cell r="BF70">
            <v>22000</v>
          </cell>
          <cell r="BG70" t="str">
            <v>認定</v>
          </cell>
          <cell r="BH70" t="str">
            <v>加算あり</v>
          </cell>
          <cell r="BI70">
            <v>12431</v>
          </cell>
          <cell r="BJ70">
            <v>9569</v>
          </cell>
          <cell r="BK70">
            <v>22000</v>
          </cell>
          <cell r="BL70" t="str">
            <v>認定</v>
          </cell>
          <cell r="BM70" t="str">
            <v>加算あり</v>
          </cell>
          <cell r="BN70">
            <v>12431</v>
          </cell>
          <cell r="BO70">
            <v>9569</v>
          </cell>
          <cell r="BP70">
            <v>22000</v>
          </cell>
          <cell r="BQ70" t="str">
            <v>認定</v>
          </cell>
          <cell r="BR70" t="str">
            <v>加算あり</v>
          </cell>
          <cell r="BS70">
            <v>12431</v>
          </cell>
          <cell r="BT70">
            <v>9569</v>
          </cell>
          <cell r="BU70">
            <v>22000</v>
          </cell>
          <cell r="BV70" t="str">
            <v>認定</v>
          </cell>
          <cell r="BW70" t="str">
            <v>加算あり</v>
          </cell>
          <cell r="BX70">
            <v>12431</v>
          </cell>
          <cell r="BY70">
            <v>9569</v>
          </cell>
          <cell r="BZ70">
            <v>22000</v>
          </cell>
          <cell r="CA70" t="str">
            <v>認定</v>
          </cell>
          <cell r="CB70" t="str">
            <v>加算あり</v>
          </cell>
          <cell r="CC70">
            <v>12431</v>
          </cell>
          <cell r="CD70">
            <v>9569</v>
          </cell>
          <cell r="CE70">
            <v>22000</v>
          </cell>
          <cell r="CF70">
            <v>144360</v>
          </cell>
          <cell r="CG70">
            <v>103638</v>
          </cell>
          <cell r="CH70">
            <v>248000</v>
          </cell>
        </row>
        <row r="71">
          <cell r="C71" t="str">
            <v>島﨑　珠乙</v>
          </cell>
          <cell r="D71" t="str">
            <v>しまざき　みお</v>
          </cell>
          <cell r="H71">
            <v>28217074</v>
          </cell>
          <cell r="I71" t="str">
            <v>埼玉県　比企郡小川町　木部220-50　</v>
          </cell>
          <cell r="J71" t="str">
            <v>清和学園高等学校</v>
          </cell>
          <cell r="K71" t="str">
            <v>私立</v>
          </cell>
          <cell r="L71" t="str">
            <v>高等学校（通信制）</v>
          </cell>
          <cell r="M71" t="str">
            <v>単位制</v>
          </cell>
          <cell r="N71">
            <v>45292</v>
          </cell>
          <cell r="Q71">
            <v>8000</v>
          </cell>
          <cell r="R71">
            <v>0</v>
          </cell>
          <cell r="S71" t="str">
            <v>4月</v>
          </cell>
          <cell r="T71">
            <v>30</v>
          </cell>
          <cell r="U71">
            <v>15</v>
          </cell>
          <cell r="V71">
            <v>1</v>
          </cell>
          <cell r="W71">
            <v>5</v>
          </cell>
          <cell r="X71" t="str">
            <v>資格消滅</v>
          </cell>
          <cell r="CH71">
            <v>0</v>
          </cell>
        </row>
        <row r="72">
          <cell r="C72" t="str">
            <v>前川　優宇</v>
          </cell>
          <cell r="D72" t="str">
            <v>まえかわ　ゆう</v>
          </cell>
          <cell r="H72">
            <v>84007311</v>
          </cell>
          <cell r="I72" t="str">
            <v>埼玉県　入間郡毛呂山町　毛呂本郷1431-6　</v>
          </cell>
          <cell r="J72" t="str">
            <v>清和学園高等学校</v>
          </cell>
          <cell r="K72" t="str">
            <v>私立</v>
          </cell>
          <cell r="L72" t="str">
            <v>高等学校（通信制）</v>
          </cell>
          <cell r="M72" t="str">
            <v>単位制</v>
          </cell>
          <cell r="N72">
            <v>45323</v>
          </cell>
          <cell r="O72">
            <v>19999</v>
          </cell>
          <cell r="P72">
            <v>0</v>
          </cell>
          <cell r="Q72">
            <v>8000</v>
          </cell>
          <cell r="R72">
            <v>0</v>
          </cell>
          <cell r="S72" t="str">
            <v>19月</v>
          </cell>
          <cell r="T72">
            <v>30</v>
          </cell>
          <cell r="U72">
            <v>54</v>
          </cell>
          <cell r="V72">
            <v>17</v>
          </cell>
          <cell r="W72">
            <v>41</v>
          </cell>
          <cell r="X72" t="str">
            <v>認定</v>
          </cell>
          <cell r="Y72" t="str">
            <v>加算なし</v>
          </cell>
          <cell r="Z72">
            <v>13634</v>
          </cell>
          <cell r="AB72">
            <v>13634</v>
          </cell>
          <cell r="AC72" t="str">
            <v>認定</v>
          </cell>
          <cell r="AD72" t="str">
            <v>加算なし</v>
          </cell>
          <cell r="AE72">
            <v>13634</v>
          </cell>
          <cell r="AG72">
            <v>13634</v>
          </cell>
          <cell r="AH72" t="str">
            <v>認定</v>
          </cell>
          <cell r="AI72" t="str">
            <v>加算なし</v>
          </cell>
          <cell r="AJ72">
            <v>13634</v>
          </cell>
          <cell r="AL72">
            <v>13634</v>
          </cell>
          <cell r="AM72" t="str">
            <v>認定</v>
          </cell>
          <cell r="AN72" t="str">
            <v>加算あり</v>
          </cell>
          <cell r="AO72">
            <v>13634</v>
          </cell>
          <cell r="AP72">
            <v>9032</v>
          </cell>
          <cell r="AQ72">
            <v>22666</v>
          </cell>
          <cell r="AR72" t="str">
            <v>認定</v>
          </cell>
          <cell r="AS72" t="str">
            <v>加算あり</v>
          </cell>
          <cell r="AT72">
            <v>13634</v>
          </cell>
          <cell r="AU72">
            <v>9032</v>
          </cell>
          <cell r="AV72">
            <v>22667</v>
          </cell>
          <cell r="AW72" t="str">
            <v>認定</v>
          </cell>
          <cell r="AX72" t="str">
            <v>加算あり</v>
          </cell>
          <cell r="AY72">
            <v>13634</v>
          </cell>
          <cell r="AZ72">
            <v>9032</v>
          </cell>
          <cell r="BA72">
            <v>22667</v>
          </cell>
          <cell r="BB72" t="str">
            <v>認定</v>
          </cell>
          <cell r="BC72" t="str">
            <v>加算あり</v>
          </cell>
          <cell r="BD72">
            <v>10426</v>
          </cell>
          <cell r="BE72">
            <v>9573</v>
          </cell>
          <cell r="BF72">
            <v>20000</v>
          </cell>
          <cell r="BG72" t="str">
            <v>認定</v>
          </cell>
          <cell r="BH72" t="str">
            <v>加算あり</v>
          </cell>
          <cell r="BI72">
            <v>10426</v>
          </cell>
          <cell r="BJ72">
            <v>9573</v>
          </cell>
          <cell r="BK72">
            <v>20000</v>
          </cell>
          <cell r="BL72" t="str">
            <v>認定</v>
          </cell>
          <cell r="BM72" t="str">
            <v>加算あり</v>
          </cell>
          <cell r="BN72">
            <v>10426</v>
          </cell>
          <cell r="BO72">
            <v>9573</v>
          </cell>
          <cell r="BP72">
            <v>20000</v>
          </cell>
          <cell r="BQ72" t="str">
            <v>認定</v>
          </cell>
          <cell r="BR72" t="str">
            <v>加算あり</v>
          </cell>
          <cell r="BS72">
            <v>10426</v>
          </cell>
          <cell r="BT72">
            <v>9573</v>
          </cell>
          <cell r="BU72">
            <v>20000</v>
          </cell>
          <cell r="BV72" t="str">
            <v>認定</v>
          </cell>
          <cell r="BW72" t="str">
            <v>加算あり</v>
          </cell>
          <cell r="BX72">
            <v>10426</v>
          </cell>
          <cell r="BY72">
            <v>9573</v>
          </cell>
          <cell r="BZ72">
            <v>20000</v>
          </cell>
          <cell r="CA72" t="str">
            <v>認定</v>
          </cell>
          <cell r="CB72" t="str">
            <v>加算あり</v>
          </cell>
          <cell r="CC72">
            <v>10426</v>
          </cell>
          <cell r="CD72">
            <v>9573</v>
          </cell>
          <cell r="CE72">
            <v>20000</v>
          </cell>
          <cell r="CF72">
            <v>144360</v>
          </cell>
          <cell r="CG72">
            <v>84534</v>
          </cell>
          <cell r="CH72">
            <v>228902</v>
          </cell>
        </row>
        <row r="73">
          <cell r="C73" t="str">
            <v>今村　奏良</v>
          </cell>
          <cell r="D73" t="str">
            <v>いまむら　そら</v>
          </cell>
          <cell r="H73">
            <v>49993794</v>
          </cell>
          <cell r="I73" t="str">
            <v>埼玉県　鶴ヶ島市　下新田120-4　</v>
          </cell>
          <cell r="J73" t="str">
            <v>清和学園高等学校</v>
          </cell>
          <cell r="K73" t="str">
            <v>私立</v>
          </cell>
          <cell r="L73" t="str">
            <v>高等学校（通信制）</v>
          </cell>
          <cell r="M73" t="str">
            <v>単位制</v>
          </cell>
          <cell r="N73">
            <v>45383</v>
          </cell>
          <cell r="O73">
            <v>17333</v>
          </cell>
          <cell r="P73">
            <v>0</v>
          </cell>
          <cell r="Q73">
            <v>8000</v>
          </cell>
          <cell r="R73">
            <v>0</v>
          </cell>
          <cell r="S73" t="str">
            <v>48月</v>
          </cell>
          <cell r="T73">
            <v>30</v>
          </cell>
          <cell r="U73">
            <v>74</v>
          </cell>
          <cell r="V73">
            <v>48</v>
          </cell>
          <cell r="W73">
            <v>74</v>
          </cell>
          <cell r="X73" t="str">
            <v>認定</v>
          </cell>
          <cell r="Y73" t="str">
            <v>加算なし</v>
          </cell>
          <cell r="Z73">
            <v>10426</v>
          </cell>
          <cell r="AB73">
            <v>10426</v>
          </cell>
          <cell r="AC73" t="str">
            <v>認定</v>
          </cell>
          <cell r="AD73" t="str">
            <v>加算なし</v>
          </cell>
          <cell r="AE73">
            <v>10426</v>
          </cell>
          <cell r="AG73">
            <v>10426</v>
          </cell>
          <cell r="AH73" t="str">
            <v>認定</v>
          </cell>
          <cell r="AI73" t="str">
            <v>加算なし</v>
          </cell>
          <cell r="AJ73">
            <v>10426</v>
          </cell>
          <cell r="AL73">
            <v>10426</v>
          </cell>
          <cell r="AM73" t="str">
            <v>認定</v>
          </cell>
          <cell r="AN73" t="str">
            <v>加算あり</v>
          </cell>
          <cell r="AO73">
            <v>10426</v>
          </cell>
          <cell r="AP73">
            <v>6907</v>
          </cell>
          <cell r="AQ73">
            <v>17333</v>
          </cell>
          <cell r="AR73" t="str">
            <v>認定</v>
          </cell>
          <cell r="AS73" t="str">
            <v>加算あり</v>
          </cell>
          <cell r="AT73">
            <v>10426</v>
          </cell>
          <cell r="AU73">
            <v>6907</v>
          </cell>
          <cell r="AV73">
            <v>17333</v>
          </cell>
          <cell r="AW73" t="str">
            <v>認定</v>
          </cell>
          <cell r="AX73" t="str">
            <v>加算あり</v>
          </cell>
          <cell r="AY73">
            <v>10426</v>
          </cell>
          <cell r="AZ73">
            <v>6907</v>
          </cell>
          <cell r="BA73">
            <v>17334</v>
          </cell>
          <cell r="BB73" t="str">
            <v>認定</v>
          </cell>
          <cell r="BC73" t="str">
            <v>加算あり</v>
          </cell>
          <cell r="BD73">
            <v>10426</v>
          </cell>
          <cell r="BE73">
            <v>6907</v>
          </cell>
          <cell r="BF73">
            <v>17333</v>
          </cell>
          <cell r="BG73" t="str">
            <v>認定</v>
          </cell>
          <cell r="BH73" t="str">
            <v>加算あり</v>
          </cell>
          <cell r="BI73">
            <v>10426</v>
          </cell>
          <cell r="BJ73">
            <v>6907</v>
          </cell>
          <cell r="BK73">
            <v>17333</v>
          </cell>
          <cell r="BL73" t="str">
            <v>認定</v>
          </cell>
          <cell r="BM73" t="str">
            <v>加算あり</v>
          </cell>
          <cell r="BN73">
            <v>10426</v>
          </cell>
          <cell r="BO73">
            <v>6907</v>
          </cell>
          <cell r="BP73">
            <v>17334</v>
          </cell>
          <cell r="BQ73" t="str">
            <v>認定</v>
          </cell>
          <cell r="BR73" t="str">
            <v>加算あり</v>
          </cell>
          <cell r="BS73">
            <v>10426</v>
          </cell>
          <cell r="BT73">
            <v>6907</v>
          </cell>
          <cell r="BU73">
            <v>17333</v>
          </cell>
          <cell r="BV73" t="str">
            <v>認定</v>
          </cell>
          <cell r="BW73" t="str">
            <v>加算あり</v>
          </cell>
          <cell r="BX73">
            <v>10426</v>
          </cell>
          <cell r="BY73">
            <v>6907</v>
          </cell>
          <cell r="BZ73">
            <v>17333</v>
          </cell>
          <cell r="CA73" t="str">
            <v>認定</v>
          </cell>
          <cell r="CB73" t="str">
            <v>加算あり</v>
          </cell>
          <cell r="CC73">
            <v>10426</v>
          </cell>
          <cell r="CD73">
            <v>6907</v>
          </cell>
          <cell r="CE73">
            <v>17334</v>
          </cell>
          <cell r="CF73">
            <v>125112</v>
          </cell>
          <cell r="CG73">
            <v>62163</v>
          </cell>
          <cell r="CH73">
            <v>187278</v>
          </cell>
        </row>
        <row r="74">
          <cell r="C74" t="str">
            <v>滝　さくら</v>
          </cell>
          <cell r="D74" t="str">
            <v>たき　さくら</v>
          </cell>
          <cell r="H74">
            <v>29586078</v>
          </cell>
          <cell r="I74" t="str">
            <v>埼玉県　比企郡嵐山町　菅谷233-13　</v>
          </cell>
          <cell r="J74" t="str">
            <v>清和学園高等学校</v>
          </cell>
          <cell r="K74" t="str">
            <v>私立</v>
          </cell>
          <cell r="L74" t="str">
            <v>高等学校（通信制）</v>
          </cell>
          <cell r="M74" t="str">
            <v>単位制</v>
          </cell>
          <cell r="N74">
            <v>45383</v>
          </cell>
          <cell r="O74">
            <v>17333</v>
          </cell>
          <cell r="P74">
            <v>0</v>
          </cell>
          <cell r="Q74">
            <v>8000</v>
          </cell>
          <cell r="R74">
            <v>0</v>
          </cell>
          <cell r="S74" t="str">
            <v>48月</v>
          </cell>
          <cell r="T74">
            <v>30</v>
          </cell>
          <cell r="U74">
            <v>74</v>
          </cell>
          <cell r="V74">
            <v>48</v>
          </cell>
          <cell r="W74">
            <v>74</v>
          </cell>
          <cell r="X74" t="str">
            <v>認定</v>
          </cell>
          <cell r="Y74" t="str">
            <v>加算なし</v>
          </cell>
          <cell r="Z74">
            <v>10426</v>
          </cell>
          <cell r="AB74">
            <v>10426</v>
          </cell>
          <cell r="AC74" t="str">
            <v>認定</v>
          </cell>
          <cell r="AD74" t="str">
            <v>加算なし</v>
          </cell>
          <cell r="AE74">
            <v>10426</v>
          </cell>
          <cell r="AG74">
            <v>10426</v>
          </cell>
          <cell r="AH74" t="str">
            <v>認定</v>
          </cell>
          <cell r="AI74" t="str">
            <v>加算なし</v>
          </cell>
          <cell r="AJ74">
            <v>10426</v>
          </cell>
          <cell r="AL74">
            <v>10426</v>
          </cell>
          <cell r="AM74" t="str">
            <v>認定</v>
          </cell>
          <cell r="AN74" t="str">
            <v>加算なし</v>
          </cell>
          <cell r="AO74">
            <v>10426</v>
          </cell>
          <cell r="AQ74">
            <v>10426</v>
          </cell>
          <cell r="AR74" t="str">
            <v>認定</v>
          </cell>
          <cell r="AS74" t="str">
            <v>加算なし</v>
          </cell>
          <cell r="AT74">
            <v>10426</v>
          </cell>
          <cell r="AV74">
            <v>10426</v>
          </cell>
          <cell r="AW74" t="str">
            <v>認定</v>
          </cell>
          <cell r="AX74" t="str">
            <v>加算なし</v>
          </cell>
          <cell r="AY74">
            <v>10426</v>
          </cell>
          <cell r="BA74">
            <v>10426</v>
          </cell>
          <cell r="BB74" t="str">
            <v>認定</v>
          </cell>
          <cell r="BC74" t="str">
            <v>加算なし</v>
          </cell>
          <cell r="BD74">
            <v>10426</v>
          </cell>
          <cell r="BF74">
            <v>10426</v>
          </cell>
          <cell r="BG74" t="str">
            <v>認定</v>
          </cell>
          <cell r="BH74" t="str">
            <v>加算なし</v>
          </cell>
          <cell r="BI74">
            <v>10426</v>
          </cell>
          <cell r="BK74">
            <v>10426</v>
          </cell>
          <cell r="BL74" t="str">
            <v>認定</v>
          </cell>
          <cell r="BM74" t="str">
            <v>加算なし</v>
          </cell>
          <cell r="BN74">
            <v>10426</v>
          </cell>
          <cell r="BP74">
            <v>10426</v>
          </cell>
          <cell r="BQ74" t="str">
            <v>認定</v>
          </cell>
          <cell r="BR74" t="str">
            <v>加算なし</v>
          </cell>
          <cell r="BS74">
            <v>10426</v>
          </cell>
          <cell r="BU74">
            <v>10426</v>
          </cell>
          <cell r="BV74" t="str">
            <v>認定</v>
          </cell>
          <cell r="BW74" t="str">
            <v>加算なし</v>
          </cell>
          <cell r="BX74">
            <v>10426</v>
          </cell>
          <cell r="BZ74">
            <v>10426</v>
          </cell>
          <cell r="CA74" t="str">
            <v>認定</v>
          </cell>
          <cell r="CB74" t="str">
            <v>加算なし</v>
          </cell>
          <cell r="CC74">
            <v>10426</v>
          </cell>
          <cell r="CE74">
            <v>10426</v>
          </cell>
          <cell r="CF74">
            <v>125112</v>
          </cell>
          <cell r="CH74">
            <v>125112</v>
          </cell>
        </row>
        <row r="75">
          <cell r="C75" t="str">
            <v>佐野　凉太</v>
          </cell>
          <cell r="D75" t="str">
            <v>さの　りょうた</v>
          </cell>
          <cell r="H75">
            <v>65070845</v>
          </cell>
          <cell r="I75" t="str">
            <v>埼玉県　入間郡毛呂山町　毛呂本郷1425-1　北棟</v>
          </cell>
          <cell r="J75" t="str">
            <v>清和学園高等学校</v>
          </cell>
          <cell r="K75" t="str">
            <v>私立</v>
          </cell>
          <cell r="L75" t="str">
            <v>高等学校（通信制）</v>
          </cell>
          <cell r="M75" t="str">
            <v>単位制</v>
          </cell>
          <cell r="N75">
            <v>45383</v>
          </cell>
          <cell r="O75">
            <v>17333</v>
          </cell>
          <cell r="P75">
            <v>0</v>
          </cell>
          <cell r="Q75">
            <v>8000</v>
          </cell>
          <cell r="R75">
            <v>0</v>
          </cell>
          <cell r="S75" t="str">
            <v>48月</v>
          </cell>
          <cell r="T75">
            <v>30</v>
          </cell>
          <cell r="U75">
            <v>74</v>
          </cell>
          <cell r="V75">
            <v>48</v>
          </cell>
          <cell r="W75">
            <v>74</v>
          </cell>
          <cell r="X75" t="str">
            <v>認定</v>
          </cell>
          <cell r="Y75" t="str">
            <v>加算あり</v>
          </cell>
          <cell r="Z75">
            <v>10426</v>
          </cell>
          <cell r="AA75">
            <v>6907</v>
          </cell>
          <cell r="AB75">
            <v>17333</v>
          </cell>
          <cell r="AC75" t="str">
            <v>認定</v>
          </cell>
          <cell r="AD75" t="str">
            <v>加算あり</v>
          </cell>
          <cell r="AE75">
            <v>10426</v>
          </cell>
          <cell r="AF75">
            <v>6907</v>
          </cell>
          <cell r="AG75">
            <v>17333</v>
          </cell>
          <cell r="AH75" t="str">
            <v>認定</v>
          </cell>
          <cell r="AI75" t="str">
            <v>加算あり</v>
          </cell>
          <cell r="AJ75">
            <v>10426</v>
          </cell>
          <cell r="AK75">
            <v>6907</v>
          </cell>
          <cell r="AL75">
            <v>17334</v>
          </cell>
          <cell r="AM75" t="str">
            <v>認定</v>
          </cell>
          <cell r="AN75" t="str">
            <v>加算あり</v>
          </cell>
          <cell r="AO75">
            <v>10426</v>
          </cell>
          <cell r="AP75">
            <v>6907</v>
          </cell>
          <cell r="AQ75">
            <v>17333</v>
          </cell>
          <cell r="AR75" t="str">
            <v>認定</v>
          </cell>
          <cell r="AS75" t="str">
            <v>加算あり</v>
          </cell>
          <cell r="AT75">
            <v>10426</v>
          </cell>
          <cell r="AU75">
            <v>6907</v>
          </cell>
          <cell r="AV75">
            <v>17333</v>
          </cell>
          <cell r="AW75" t="str">
            <v>認定</v>
          </cell>
          <cell r="AX75" t="str">
            <v>加算あり</v>
          </cell>
          <cell r="AY75">
            <v>10426</v>
          </cell>
          <cell r="AZ75">
            <v>6907</v>
          </cell>
          <cell r="BA75">
            <v>17334</v>
          </cell>
          <cell r="BB75" t="str">
            <v>認定</v>
          </cell>
          <cell r="BC75" t="str">
            <v>加算あり</v>
          </cell>
          <cell r="BD75">
            <v>10426</v>
          </cell>
          <cell r="BE75">
            <v>6907</v>
          </cell>
          <cell r="BF75">
            <v>17333</v>
          </cell>
          <cell r="BG75" t="str">
            <v>認定</v>
          </cell>
          <cell r="BH75" t="str">
            <v>加算あり</v>
          </cell>
          <cell r="BI75">
            <v>10426</v>
          </cell>
          <cell r="BJ75">
            <v>6907</v>
          </cell>
          <cell r="BK75">
            <v>17333</v>
          </cell>
          <cell r="BL75" t="str">
            <v>認定</v>
          </cell>
          <cell r="BM75" t="str">
            <v>加算あり</v>
          </cell>
          <cell r="BN75">
            <v>10426</v>
          </cell>
          <cell r="BO75">
            <v>6907</v>
          </cell>
          <cell r="BP75">
            <v>17334</v>
          </cell>
          <cell r="BQ75" t="str">
            <v>認定</v>
          </cell>
          <cell r="BR75" t="str">
            <v>加算あり</v>
          </cell>
          <cell r="BS75">
            <v>10426</v>
          </cell>
          <cell r="BT75">
            <v>6907</v>
          </cell>
          <cell r="BU75">
            <v>17333</v>
          </cell>
          <cell r="BV75" t="str">
            <v>認定</v>
          </cell>
          <cell r="BW75" t="str">
            <v>加算あり</v>
          </cell>
          <cell r="BX75">
            <v>10426</v>
          </cell>
          <cell r="BY75">
            <v>6907</v>
          </cell>
          <cell r="BZ75">
            <v>17333</v>
          </cell>
          <cell r="CA75" t="str">
            <v>認定</v>
          </cell>
          <cell r="CB75" t="str">
            <v>加算あり</v>
          </cell>
          <cell r="CC75">
            <v>10426</v>
          </cell>
          <cell r="CD75">
            <v>6907</v>
          </cell>
          <cell r="CE75">
            <v>17334</v>
          </cell>
          <cell r="CF75">
            <v>125112</v>
          </cell>
          <cell r="CG75">
            <v>82884</v>
          </cell>
          <cell r="CH75">
            <v>208000</v>
          </cell>
        </row>
        <row r="76">
          <cell r="C76" t="str">
            <v>小川　桃花</v>
          </cell>
          <cell r="D76" t="str">
            <v>おがわ　ももか</v>
          </cell>
          <cell r="H76">
            <v>43175304</v>
          </cell>
          <cell r="I76" t="str">
            <v>埼玉県　入間郡毛呂山町　下川原852-2　</v>
          </cell>
          <cell r="J76" t="str">
            <v>清和学園高等学校</v>
          </cell>
          <cell r="K76" t="str">
            <v>私立</v>
          </cell>
          <cell r="L76" t="str">
            <v>高等学校（通信制）</v>
          </cell>
          <cell r="M76" t="str">
            <v>単位制</v>
          </cell>
          <cell r="N76">
            <v>45383</v>
          </cell>
          <cell r="O76">
            <v>17333</v>
          </cell>
          <cell r="P76">
            <v>0</v>
          </cell>
          <cell r="Q76">
            <v>8000</v>
          </cell>
          <cell r="R76">
            <v>0</v>
          </cell>
          <cell r="S76" t="str">
            <v>48月</v>
          </cell>
          <cell r="T76">
            <v>30</v>
          </cell>
          <cell r="U76">
            <v>74</v>
          </cell>
          <cell r="V76">
            <v>48</v>
          </cell>
          <cell r="W76">
            <v>74</v>
          </cell>
          <cell r="X76" t="str">
            <v>認定</v>
          </cell>
          <cell r="Y76" t="str">
            <v>加算あり</v>
          </cell>
          <cell r="Z76">
            <v>10426</v>
          </cell>
          <cell r="AA76">
            <v>6907</v>
          </cell>
          <cell r="AB76">
            <v>17333</v>
          </cell>
          <cell r="AC76" t="str">
            <v>認定</v>
          </cell>
          <cell r="AD76" t="str">
            <v>加算あり</v>
          </cell>
          <cell r="AE76">
            <v>10426</v>
          </cell>
          <cell r="AF76">
            <v>6907</v>
          </cell>
          <cell r="AG76">
            <v>17333</v>
          </cell>
          <cell r="AH76" t="str">
            <v>認定</v>
          </cell>
          <cell r="AI76" t="str">
            <v>加算あり</v>
          </cell>
          <cell r="AJ76">
            <v>10426</v>
          </cell>
          <cell r="AK76">
            <v>6907</v>
          </cell>
          <cell r="AL76">
            <v>17334</v>
          </cell>
          <cell r="AM76" t="str">
            <v>認定</v>
          </cell>
          <cell r="AN76" t="str">
            <v>加算あり</v>
          </cell>
          <cell r="AO76">
            <v>10426</v>
          </cell>
          <cell r="AP76">
            <v>6907</v>
          </cell>
          <cell r="AQ76">
            <v>17333</v>
          </cell>
          <cell r="AR76" t="str">
            <v>認定</v>
          </cell>
          <cell r="AS76" t="str">
            <v>加算あり</v>
          </cell>
          <cell r="AT76">
            <v>10426</v>
          </cell>
          <cell r="AU76">
            <v>6907</v>
          </cell>
          <cell r="AV76">
            <v>17333</v>
          </cell>
          <cell r="AW76" t="str">
            <v>認定</v>
          </cell>
          <cell r="AX76" t="str">
            <v>加算あり</v>
          </cell>
          <cell r="AY76">
            <v>10426</v>
          </cell>
          <cell r="AZ76">
            <v>6907</v>
          </cell>
          <cell r="BA76">
            <v>17334</v>
          </cell>
          <cell r="BB76" t="str">
            <v>認定</v>
          </cell>
          <cell r="BC76" t="str">
            <v>加算あり</v>
          </cell>
          <cell r="BD76">
            <v>10426</v>
          </cell>
          <cell r="BE76">
            <v>6907</v>
          </cell>
          <cell r="BF76">
            <v>17333</v>
          </cell>
          <cell r="BG76" t="str">
            <v>認定</v>
          </cell>
          <cell r="BH76" t="str">
            <v>加算あり</v>
          </cell>
          <cell r="BI76">
            <v>10426</v>
          </cell>
          <cell r="BJ76">
            <v>6907</v>
          </cell>
          <cell r="BK76">
            <v>17333</v>
          </cell>
          <cell r="BL76" t="str">
            <v>認定</v>
          </cell>
          <cell r="BM76" t="str">
            <v>加算あり</v>
          </cell>
          <cell r="BN76">
            <v>10426</v>
          </cell>
          <cell r="BO76">
            <v>6907</v>
          </cell>
          <cell r="BP76">
            <v>17334</v>
          </cell>
          <cell r="BQ76" t="str">
            <v>認定</v>
          </cell>
          <cell r="BR76" t="str">
            <v>加算あり</v>
          </cell>
          <cell r="BS76">
            <v>10426</v>
          </cell>
          <cell r="BT76">
            <v>6907</v>
          </cell>
          <cell r="BU76">
            <v>17333</v>
          </cell>
          <cell r="BV76" t="str">
            <v>認定</v>
          </cell>
          <cell r="BW76" t="str">
            <v>加算あり</v>
          </cell>
          <cell r="BX76">
            <v>10426</v>
          </cell>
          <cell r="BY76">
            <v>6907</v>
          </cell>
          <cell r="BZ76">
            <v>17333</v>
          </cell>
          <cell r="CA76" t="str">
            <v>認定</v>
          </cell>
          <cell r="CB76" t="str">
            <v>加算あり</v>
          </cell>
          <cell r="CC76">
            <v>10426</v>
          </cell>
          <cell r="CD76">
            <v>6907</v>
          </cell>
          <cell r="CE76">
            <v>17334</v>
          </cell>
          <cell r="CF76">
            <v>125112</v>
          </cell>
          <cell r="CG76">
            <v>82884</v>
          </cell>
          <cell r="CH76">
            <v>208000</v>
          </cell>
        </row>
        <row r="77">
          <cell r="C77" t="str">
            <v>星　陽奈子</v>
          </cell>
          <cell r="D77" t="str">
            <v>ほし　ひなこ</v>
          </cell>
          <cell r="H77">
            <v>48322626</v>
          </cell>
          <cell r="I77" t="str">
            <v>埼玉県　川越市　むさし野南4-20　</v>
          </cell>
          <cell r="J77" t="str">
            <v>清和学園高等学校</v>
          </cell>
          <cell r="K77" t="str">
            <v>私立</v>
          </cell>
          <cell r="L77" t="str">
            <v>高等学校（通信制）</v>
          </cell>
          <cell r="M77" t="str">
            <v>単位制</v>
          </cell>
          <cell r="N77">
            <v>45383</v>
          </cell>
          <cell r="O77">
            <v>17333</v>
          </cell>
          <cell r="P77">
            <v>0</v>
          </cell>
          <cell r="Q77">
            <v>8000</v>
          </cell>
          <cell r="R77">
            <v>0</v>
          </cell>
          <cell r="S77" t="str">
            <v>48月</v>
          </cell>
          <cell r="T77">
            <v>30</v>
          </cell>
          <cell r="U77">
            <v>74</v>
          </cell>
          <cell r="V77">
            <v>48</v>
          </cell>
          <cell r="W77">
            <v>74</v>
          </cell>
          <cell r="X77" t="str">
            <v>認定</v>
          </cell>
          <cell r="Y77" t="str">
            <v>加算あり</v>
          </cell>
          <cell r="Z77">
            <v>10426</v>
          </cell>
          <cell r="AA77">
            <v>6907</v>
          </cell>
          <cell r="AB77">
            <v>17333</v>
          </cell>
          <cell r="AC77" t="str">
            <v>認定</v>
          </cell>
          <cell r="AD77" t="str">
            <v>加算あり</v>
          </cell>
          <cell r="AE77">
            <v>10426</v>
          </cell>
          <cell r="AF77">
            <v>6907</v>
          </cell>
          <cell r="AG77">
            <v>17333</v>
          </cell>
          <cell r="AH77" t="str">
            <v>認定</v>
          </cell>
          <cell r="AI77" t="str">
            <v>加算あり</v>
          </cell>
          <cell r="AJ77">
            <v>10426</v>
          </cell>
          <cell r="AK77">
            <v>6907</v>
          </cell>
          <cell r="AL77">
            <v>17334</v>
          </cell>
          <cell r="AM77" t="str">
            <v>認定</v>
          </cell>
          <cell r="AN77" t="str">
            <v>加算あり</v>
          </cell>
          <cell r="AO77">
            <v>10426</v>
          </cell>
          <cell r="AP77">
            <v>6907</v>
          </cell>
          <cell r="AQ77">
            <v>17333</v>
          </cell>
          <cell r="AR77" t="str">
            <v>資格消滅</v>
          </cell>
          <cell r="AW77" t="str">
            <v>資格消滅</v>
          </cell>
          <cell r="BB77" t="str">
            <v>資格消滅</v>
          </cell>
          <cell r="BG77" t="str">
            <v>資格消滅</v>
          </cell>
          <cell r="BL77" t="str">
            <v>資格消滅</v>
          </cell>
          <cell r="BQ77" t="str">
            <v>資格消滅</v>
          </cell>
          <cell r="BV77" t="str">
            <v>資格消滅</v>
          </cell>
          <cell r="CA77" t="str">
            <v>資格消滅</v>
          </cell>
          <cell r="CF77">
            <v>41704</v>
          </cell>
          <cell r="CG77">
            <v>27628</v>
          </cell>
          <cell r="CH77">
            <v>69333</v>
          </cell>
        </row>
        <row r="78">
          <cell r="C78" t="str">
            <v>漆山　あん</v>
          </cell>
          <cell r="D78" t="str">
            <v>うるしやま　あん</v>
          </cell>
          <cell r="H78">
            <v>35279561</v>
          </cell>
          <cell r="I78" t="str">
            <v>埼玉県　比企郡川島町　谷中186　</v>
          </cell>
          <cell r="J78" t="str">
            <v>清和学園高等学校</v>
          </cell>
          <cell r="K78" t="str">
            <v>私立</v>
          </cell>
          <cell r="L78" t="str">
            <v>高等学校（通信制）</v>
          </cell>
          <cell r="M78" t="str">
            <v>単位制</v>
          </cell>
          <cell r="N78">
            <v>45383</v>
          </cell>
          <cell r="O78">
            <v>17333</v>
          </cell>
          <cell r="P78">
            <v>0</v>
          </cell>
          <cell r="Q78">
            <v>8000</v>
          </cell>
          <cell r="R78">
            <v>0</v>
          </cell>
          <cell r="S78" t="str">
            <v>48月</v>
          </cell>
          <cell r="T78">
            <v>30</v>
          </cell>
          <cell r="U78">
            <v>74</v>
          </cell>
          <cell r="V78">
            <v>48</v>
          </cell>
          <cell r="W78">
            <v>74</v>
          </cell>
          <cell r="X78" t="str">
            <v>認定</v>
          </cell>
          <cell r="Y78" t="str">
            <v>加算あり</v>
          </cell>
          <cell r="Z78">
            <v>10426</v>
          </cell>
          <cell r="AA78">
            <v>6907</v>
          </cell>
          <cell r="AB78">
            <v>17333</v>
          </cell>
          <cell r="AC78" t="str">
            <v>認定</v>
          </cell>
          <cell r="AD78" t="str">
            <v>加算あり</v>
          </cell>
          <cell r="AE78">
            <v>10426</v>
          </cell>
          <cell r="AF78">
            <v>6907</v>
          </cell>
          <cell r="AG78">
            <v>17333</v>
          </cell>
          <cell r="AH78" t="str">
            <v>認定</v>
          </cell>
          <cell r="AI78" t="str">
            <v>加算あり</v>
          </cell>
          <cell r="AJ78">
            <v>10426</v>
          </cell>
          <cell r="AK78">
            <v>6907</v>
          </cell>
          <cell r="AL78">
            <v>17334</v>
          </cell>
          <cell r="AM78" t="str">
            <v>認定</v>
          </cell>
          <cell r="AN78" t="str">
            <v>加算あり</v>
          </cell>
          <cell r="AO78">
            <v>10426</v>
          </cell>
          <cell r="AP78">
            <v>6907</v>
          </cell>
          <cell r="AQ78">
            <v>17333</v>
          </cell>
          <cell r="AR78" t="str">
            <v>認定</v>
          </cell>
          <cell r="AS78" t="str">
            <v>加算あり</v>
          </cell>
          <cell r="AT78">
            <v>10426</v>
          </cell>
          <cell r="AU78">
            <v>6907</v>
          </cell>
          <cell r="AV78">
            <v>17333</v>
          </cell>
          <cell r="AW78" t="str">
            <v>認定</v>
          </cell>
          <cell r="AX78" t="str">
            <v>加算あり</v>
          </cell>
          <cell r="AY78">
            <v>10426</v>
          </cell>
          <cell r="AZ78">
            <v>6907</v>
          </cell>
          <cell r="BA78">
            <v>17334</v>
          </cell>
          <cell r="BB78" t="str">
            <v>認定</v>
          </cell>
          <cell r="BC78" t="str">
            <v>加算あり</v>
          </cell>
          <cell r="BD78">
            <v>10426</v>
          </cell>
          <cell r="BE78">
            <v>6907</v>
          </cell>
          <cell r="BF78">
            <v>17333</v>
          </cell>
          <cell r="BG78" t="str">
            <v>認定</v>
          </cell>
          <cell r="BH78" t="str">
            <v>加算あり</v>
          </cell>
          <cell r="BI78">
            <v>10426</v>
          </cell>
          <cell r="BJ78">
            <v>6907</v>
          </cell>
          <cell r="BK78">
            <v>17333</v>
          </cell>
          <cell r="BL78" t="str">
            <v>認定</v>
          </cell>
          <cell r="BM78" t="str">
            <v>加算あり</v>
          </cell>
          <cell r="BN78">
            <v>10426</v>
          </cell>
          <cell r="BO78">
            <v>6907</v>
          </cell>
          <cell r="BP78">
            <v>17334</v>
          </cell>
          <cell r="BQ78" t="str">
            <v>認定</v>
          </cell>
          <cell r="BR78" t="str">
            <v>加算あり</v>
          </cell>
          <cell r="BS78">
            <v>10426</v>
          </cell>
          <cell r="BT78">
            <v>6907</v>
          </cell>
          <cell r="BU78">
            <v>17333</v>
          </cell>
          <cell r="BV78" t="str">
            <v>認定</v>
          </cell>
          <cell r="BW78" t="str">
            <v>加算あり</v>
          </cell>
          <cell r="BX78">
            <v>10426</v>
          </cell>
          <cell r="BY78">
            <v>6907</v>
          </cell>
          <cell r="BZ78">
            <v>17333</v>
          </cell>
          <cell r="CA78" t="str">
            <v>認定</v>
          </cell>
          <cell r="CB78" t="str">
            <v>加算あり</v>
          </cell>
          <cell r="CC78">
            <v>10426</v>
          </cell>
          <cell r="CD78">
            <v>6907</v>
          </cell>
          <cell r="CE78">
            <v>17334</v>
          </cell>
          <cell r="CF78">
            <v>125112</v>
          </cell>
          <cell r="CG78">
            <v>82884</v>
          </cell>
          <cell r="CH78">
            <v>208000</v>
          </cell>
        </row>
        <row r="79">
          <cell r="C79" t="str">
            <v>田川　澪</v>
          </cell>
          <cell r="D79" t="str">
            <v>たがわ　みお</v>
          </cell>
          <cell r="H79">
            <v>25994538</v>
          </cell>
          <cell r="I79" t="str">
            <v>埼玉県　埼玉県坂戸市鎌倉町　16-22　</v>
          </cell>
          <cell r="J79" t="str">
            <v>清和学園高等学校</v>
          </cell>
          <cell r="K79" t="str">
            <v>私立</v>
          </cell>
          <cell r="L79" t="str">
            <v>高等学校（通信制）</v>
          </cell>
          <cell r="M79" t="str">
            <v>単位制</v>
          </cell>
          <cell r="N79">
            <v>45383</v>
          </cell>
          <cell r="O79">
            <v>17333</v>
          </cell>
          <cell r="P79">
            <v>0</v>
          </cell>
          <cell r="Q79">
            <v>8000</v>
          </cell>
          <cell r="R79">
            <v>0</v>
          </cell>
          <cell r="S79" t="str">
            <v>48月</v>
          </cell>
          <cell r="T79">
            <v>30</v>
          </cell>
          <cell r="U79">
            <v>74</v>
          </cell>
          <cell r="V79">
            <v>48</v>
          </cell>
          <cell r="W79">
            <v>74</v>
          </cell>
          <cell r="X79" t="str">
            <v>認定</v>
          </cell>
          <cell r="Y79" t="str">
            <v>加算あり</v>
          </cell>
          <cell r="Z79">
            <v>10426</v>
          </cell>
          <cell r="AA79">
            <v>6907</v>
          </cell>
          <cell r="AB79">
            <v>17333</v>
          </cell>
          <cell r="AC79" t="str">
            <v>認定</v>
          </cell>
          <cell r="AD79" t="str">
            <v>加算あり</v>
          </cell>
          <cell r="AE79">
            <v>10426</v>
          </cell>
          <cell r="AF79">
            <v>6907</v>
          </cell>
          <cell r="AG79">
            <v>17333</v>
          </cell>
          <cell r="AH79" t="str">
            <v>認定</v>
          </cell>
          <cell r="AI79" t="str">
            <v>加算あり</v>
          </cell>
          <cell r="AJ79">
            <v>10426</v>
          </cell>
          <cell r="AK79">
            <v>6907</v>
          </cell>
          <cell r="AL79">
            <v>17334</v>
          </cell>
          <cell r="AM79" t="str">
            <v>認定</v>
          </cell>
          <cell r="AN79" t="str">
            <v>加算あり</v>
          </cell>
          <cell r="AO79">
            <v>10426</v>
          </cell>
          <cell r="AP79">
            <v>6907</v>
          </cell>
          <cell r="AQ79">
            <v>17333</v>
          </cell>
          <cell r="AR79" t="str">
            <v>認定</v>
          </cell>
          <cell r="AS79" t="str">
            <v>加算あり</v>
          </cell>
          <cell r="AT79">
            <v>10426</v>
          </cell>
          <cell r="AU79">
            <v>6907</v>
          </cell>
          <cell r="AV79">
            <v>17333</v>
          </cell>
          <cell r="AW79" t="str">
            <v>認定</v>
          </cell>
          <cell r="AX79" t="str">
            <v>加算あり</v>
          </cell>
          <cell r="AY79">
            <v>10426</v>
          </cell>
          <cell r="AZ79">
            <v>6907</v>
          </cell>
          <cell r="BA79">
            <v>17334</v>
          </cell>
          <cell r="BB79" t="str">
            <v>認定</v>
          </cell>
          <cell r="BC79" t="str">
            <v>加算あり</v>
          </cell>
          <cell r="BD79">
            <v>10426</v>
          </cell>
          <cell r="BE79">
            <v>6907</v>
          </cell>
          <cell r="BF79">
            <v>17333</v>
          </cell>
          <cell r="BG79" t="str">
            <v>認定</v>
          </cell>
          <cell r="BH79" t="str">
            <v>加算あり</v>
          </cell>
          <cell r="BI79">
            <v>10426</v>
          </cell>
          <cell r="BJ79">
            <v>6907</v>
          </cell>
          <cell r="BK79">
            <v>17333</v>
          </cell>
          <cell r="BL79" t="str">
            <v>認定</v>
          </cell>
          <cell r="BM79" t="str">
            <v>加算あり</v>
          </cell>
          <cell r="BN79">
            <v>10426</v>
          </cell>
          <cell r="BO79">
            <v>6907</v>
          </cell>
          <cell r="BP79">
            <v>17334</v>
          </cell>
          <cell r="BQ79" t="str">
            <v>認定</v>
          </cell>
          <cell r="BR79" t="str">
            <v>加算あり</v>
          </cell>
          <cell r="BS79">
            <v>10426</v>
          </cell>
          <cell r="BT79">
            <v>6907</v>
          </cell>
          <cell r="BU79">
            <v>17333</v>
          </cell>
          <cell r="BV79" t="str">
            <v>認定</v>
          </cell>
          <cell r="BW79" t="str">
            <v>加算あり</v>
          </cell>
          <cell r="BX79">
            <v>10426</v>
          </cell>
          <cell r="BY79">
            <v>6907</v>
          </cell>
          <cell r="BZ79">
            <v>17333</v>
          </cell>
          <cell r="CA79" t="str">
            <v>認定</v>
          </cell>
          <cell r="CB79" t="str">
            <v>加算あり</v>
          </cell>
          <cell r="CC79">
            <v>10426</v>
          </cell>
          <cell r="CD79">
            <v>6907</v>
          </cell>
          <cell r="CE79">
            <v>17334</v>
          </cell>
          <cell r="CF79">
            <v>125112</v>
          </cell>
          <cell r="CG79">
            <v>82884</v>
          </cell>
          <cell r="CH79">
            <v>208000</v>
          </cell>
        </row>
        <row r="80">
          <cell r="C80" t="str">
            <v>新井　暖華</v>
          </cell>
          <cell r="D80" t="str">
            <v>あらい　ほのか</v>
          </cell>
          <cell r="H80">
            <v>25959569</v>
          </cell>
          <cell r="I80" t="str">
            <v>埼玉県　鶴ヶ島市　下新田207-12　</v>
          </cell>
          <cell r="J80" t="str">
            <v>清和学園高等学校</v>
          </cell>
          <cell r="K80" t="str">
            <v>私立</v>
          </cell>
          <cell r="L80" t="str">
            <v>高等学校（通信制）</v>
          </cell>
          <cell r="M80" t="str">
            <v>単位制</v>
          </cell>
          <cell r="N80">
            <v>45383</v>
          </cell>
          <cell r="O80">
            <v>17333</v>
          </cell>
          <cell r="P80">
            <v>0</v>
          </cell>
          <cell r="Q80">
            <v>8000</v>
          </cell>
          <cell r="R80">
            <v>0</v>
          </cell>
          <cell r="S80" t="str">
            <v>48月</v>
          </cell>
          <cell r="T80">
            <v>30</v>
          </cell>
          <cell r="U80">
            <v>74</v>
          </cell>
          <cell r="V80">
            <v>48</v>
          </cell>
          <cell r="W80">
            <v>74</v>
          </cell>
          <cell r="X80" t="str">
            <v>認定</v>
          </cell>
          <cell r="Y80" t="str">
            <v>加算あり</v>
          </cell>
          <cell r="Z80">
            <v>10426</v>
          </cell>
          <cell r="AA80">
            <v>6907</v>
          </cell>
          <cell r="AB80">
            <v>17333</v>
          </cell>
          <cell r="AC80" t="str">
            <v>認定</v>
          </cell>
          <cell r="AD80" t="str">
            <v>加算あり</v>
          </cell>
          <cell r="AE80">
            <v>10426</v>
          </cell>
          <cell r="AF80">
            <v>6907</v>
          </cell>
          <cell r="AG80">
            <v>17333</v>
          </cell>
          <cell r="AH80" t="str">
            <v>認定</v>
          </cell>
          <cell r="AI80" t="str">
            <v>加算あり</v>
          </cell>
          <cell r="AJ80">
            <v>10426</v>
          </cell>
          <cell r="AK80">
            <v>6907</v>
          </cell>
          <cell r="AL80">
            <v>17334</v>
          </cell>
          <cell r="AM80" t="str">
            <v>認定</v>
          </cell>
          <cell r="AN80" t="str">
            <v>加算あり</v>
          </cell>
          <cell r="AO80">
            <v>10426</v>
          </cell>
          <cell r="AP80">
            <v>6907</v>
          </cell>
          <cell r="AQ80">
            <v>17333</v>
          </cell>
          <cell r="AR80" t="str">
            <v>認定</v>
          </cell>
          <cell r="AS80" t="str">
            <v>加算あり</v>
          </cell>
          <cell r="AT80">
            <v>10426</v>
          </cell>
          <cell r="AU80">
            <v>6907</v>
          </cell>
          <cell r="AV80">
            <v>17333</v>
          </cell>
          <cell r="AW80" t="str">
            <v>認定</v>
          </cell>
          <cell r="AX80" t="str">
            <v>加算あり</v>
          </cell>
          <cell r="AY80">
            <v>10426</v>
          </cell>
          <cell r="AZ80">
            <v>6907</v>
          </cell>
          <cell r="BA80">
            <v>17334</v>
          </cell>
          <cell r="BB80" t="str">
            <v>認定</v>
          </cell>
          <cell r="BC80" t="str">
            <v>加算あり</v>
          </cell>
          <cell r="BD80">
            <v>10426</v>
          </cell>
          <cell r="BE80">
            <v>6907</v>
          </cell>
          <cell r="BF80">
            <v>17333</v>
          </cell>
          <cell r="BG80" t="str">
            <v>認定</v>
          </cell>
          <cell r="BH80" t="str">
            <v>加算あり</v>
          </cell>
          <cell r="BI80">
            <v>10426</v>
          </cell>
          <cell r="BJ80">
            <v>6907</v>
          </cell>
          <cell r="BK80">
            <v>17333</v>
          </cell>
          <cell r="BL80" t="str">
            <v>認定</v>
          </cell>
          <cell r="BM80" t="str">
            <v>加算あり</v>
          </cell>
          <cell r="BN80">
            <v>10426</v>
          </cell>
          <cell r="BO80">
            <v>6907</v>
          </cell>
          <cell r="BP80">
            <v>17334</v>
          </cell>
          <cell r="BQ80" t="str">
            <v>認定</v>
          </cell>
          <cell r="BR80" t="str">
            <v>加算あり</v>
          </cell>
          <cell r="BS80">
            <v>10426</v>
          </cell>
          <cell r="BT80">
            <v>6907</v>
          </cell>
          <cell r="BU80">
            <v>17333</v>
          </cell>
          <cell r="BV80" t="str">
            <v>認定</v>
          </cell>
          <cell r="BW80" t="str">
            <v>加算あり</v>
          </cell>
          <cell r="BX80">
            <v>10426</v>
          </cell>
          <cell r="BY80">
            <v>6907</v>
          </cell>
          <cell r="BZ80">
            <v>17333</v>
          </cell>
          <cell r="CA80" t="str">
            <v>認定</v>
          </cell>
          <cell r="CB80" t="str">
            <v>加算あり</v>
          </cell>
          <cell r="CC80">
            <v>10426</v>
          </cell>
          <cell r="CD80">
            <v>6907</v>
          </cell>
          <cell r="CE80">
            <v>17334</v>
          </cell>
          <cell r="CF80">
            <v>125112</v>
          </cell>
          <cell r="CG80">
            <v>82884</v>
          </cell>
          <cell r="CH80">
            <v>208000</v>
          </cell>
        </row>
        <row r="81">
          <cell r="C81" t="str">
            <v>森　悠陽</v>
          </cell>
          <cell r="D81" t="str">
            <v>もり　はるひ</v>
          </cell>
          <cell r="H81">
            <v>93258202</v>
          </cell>
          <cell r="I81" t="str">
            <v>埼玉県　熊谷市　御正新田1214-5　</v>
          </cell>
          <cell r="J81" t="str">
            <v>清和学園高等学校</v>
          </cell>
          <cell r="K81" t="str">
            <v>私立</v>
          </cell>
          <cell r="L81" t="str">
            <v>高等学校（通信制）</v>
          </cell>
          <cell r="M81" t="str">
            <v>単位制</v>
          </cell>
          <cell r="N81">
            <v>45383</v>
          </cell>
          <cell r="O81">
            <v>17333</v>
          </cell>
          <cell r="P81">
            <v>0</v>
          </cell>
          <cell r="Q81">
            <v>8000</v>
          </cell>
          <cell r="R81">
            <v>0</v>
          </cell>
          <cell r="S81" t="str">
            <v>48月</v>
          </cell>
          <cell r="T81">
            <v>30</v>
          </cell>
          <cell r="U81">
            <v>74</v>
          </cell>
          <cell r="V81">
            <v>48</v>
          </cell>
          <cell r="W81">
            <v>74</v>
          </cell>
          <cell r="X81" t="str">
            <v>認定</v>
          </cell>
          <cell r="Y81" t="str">
            <v>加算あり</v>
          </cell>
          <cell r="Z81">
            <v>10426</v>
          </cell>
          <cell r="AA81">
            <v>6907</v>
          </cell>
          <cell r="AB81">
            <v>17333</v>
          </cell>
          <cell r="AC81" t="str">
            <v>認定</v>
          </cell>
          <cell r="AD81" t="str">
            <v>加算あり</v>
          </cell>
          <cell r="AE81">
            <v>10426</v>
          </cell>
          <cell r="AF81">
            <v>6907</v>
          </cell>
          <cell r="AG81">
            <v>17333</v>
          </cell>
          <cell r="AH81" t="str">
            <v>認定</v>
          </cell>
          <cell r="AI81" t="str">
            <v>加算あり</v>
          </cell>
          <cell r="AJ81">
            <v>10426</v>
          </cell>
          <cell r="AK81">
            <v>6907</v>
          </cell>
          <cell r="AL81">
            <v>17334</v>
          </cell>
          <cell r="AM81" t="str">
            <v>認定</v>
          </cell>
          <cell r="AN81" t="str">
            <v>加算あり</v>
          </cell>
          <cell r="AO81">
            <v>10426</v>
          </cell>
          <cell r="AP81">
            <v>6907</v>
          </cell>
          <cell r="AQ81">
            <v>17333</v>
          </cell>
          <cell r="AR81" t="str">
            <v>認定</v>
          </cell>
          <cell r="AS81" t="str">
            <v>加算あり</v>
          </cell>
          <cell r="AT81">
            <v>10426</v>
          </cell>
          <cell r="AU81">
            <v>6907</v>
          </cell>
          <cell r="AV81">
            <v>17333</v>
          </cell>
          <cell r="AW81" t="str">
            <v>認定</v>
          </cell>
          <cell r="AX81" t="str">
            <v>加算あり</v>
          </cell>
          <cell r="AY81">
            <v>10426</v>
          </cell>
          <cell r="AZ81">
            <v>6907</v>
          </cell>
          <cell r="BA81">
            <v>17334</v>
          </cell>
          <cell r="BB81" t="str">
            <v>認定</v>
          </cell>
          <cell r="BC81" t="str">
            <v>加算あり</v>
          </cell>
          <cell r="BD81">
            <v>10426</v>
          </cell>
          <cell r="BE81">
            <v>6907</v>
          </cell>
          <cell r="BF81">
            <v>17333</v>
          </cell>
          <cell r="BG81" t="str">
            <v>認定</v>
          </cell>
          <cell r="BH81" t="str">
            <v>加算あり</v>
          </cell>
          <cell r="BI81">
            <v>10426</v>
          </cell>
          <cell r="BJ81">
            <v>6907</v>
          </cell>
          <cell r="BK81">
            <v>17333</v>
          </cell>
          <cell r="BL81" t="str">
            <v>認定</v>
          </cell>
          <cell r="BM81" t="str">
            <v>加算あり</v>
          </cell>
          <cell r="BN81">
            <v>10426</v>
          </cell>
          <cell r="BO81">
            <v>6907</v>
          </cell>
          <cell r="BP81">
            <v>17334</v>
          </cell>
          <cell r="BQ81" t="str">
            <v>認定</v>
          </cell>
          <cell r="BR81" t="str">
            <v>加算あり</v>
          </cell>
          <cell r="BS81">
            <v>10426</v>
          </cell>
          <cell r="BT81">
            <v>6907</v>
          </cell>
          <cell r="BU81">
            <v>17333</v>
          </cell>
          <cell r="BV81" t="str">
            <v>認定</v>
          </cell>
          <cell r="BW81" t="str">
            <v>加算あり</v>
          </cell>
          <cell r="BX81">
            <v>10426</v>
          </cell>
          <cell r="BY81">
            <v>6907</v>
          </cell>
          <cell r="BZ81">
            <v>17333</v>
          </cell>
          <cell r="CA81" t="str">
            <v>認定</v>
          </cell>
          <cell r="CB81" t="str">
            <v>加算あり</v>
          </cell>
          <cell r="CC81">
            <v>10426</v>
          </cell>
          <cell r="CD81">
            <v>6907</v>
          </cell>
          <cell r="CE81">
            <v>17334</v>
          </cell>
          <cell r="CF81">
            <v>125112</v>
          </cell>
          <cell r="CG81">
            <v>82884</v>
          </cell>
          <cell r="CH81">
            <v>208000</v>
          </cell>
        </row>
        <row r="82">
          <cell r="C82" t="str">
            <v>土肥　良平</v>
          </cell>
          <cell r="D82" t="str">
            <v>どい　りょうへい</v>
          </cell>
          <cell r="H82">
            <v>77541972</v>
          </cell>
          <cell r="I82" t="str">
            <v>埼玉県　東松山市　松風台14-37　</v>
          </cell>
          <cell r="J82" t="str">
            <v>清和学園高等学校</v>
          </cell>
          <cell r="K82" t="str">
            <v>私立</v>
          </cell>
          <cell r="L82" t="str">
            <v>高等学校（通信制）</v>
          </cell>
          <cell r="M82" t="str">
            <v>単位制</v>
          </cell>
          <cell r="N82">
            <v>45383</v>
          </cell>
          <cell r="O82">
            <v>26666</v>
          </cell>
          <cell r="P82">
            <v>0</v>
          </cell>
          <cell r="Q82">
            <v>8000</v>
          </cell>
          <cell r="R82">
            <v>0</v>
          </cell>
          <cell r="S82" t="str">
            <v>32月</v>
          </cell>
          <cell r="T82">
            <v>30</v>
          </cell>
          <cell r="U82">
            <v>48</v>
          </cell>
          <cell r="V82">
            <v>32</v>
          </cell>
          <cell r="W82">
            <v>48</v>
          </cell>
          <cell r="X82" t="str">
            <v>認定</v>
          </cell>
          <cell r="Y82" t="str">
            <v>加算あり</v>
          </cell>
          <cell r="Z82">
            <v>9624</v>
          </cell>
          <cell r="AA82">
            <v>6375</v>
          </cell>
          <cell r="AB82">
            <v>16000</v>
          </cell>
          <cell r="AC82" t="str">
            <v>認定</v>
          </cell>
          <cell r="AD82" t="str">
            <v>加算あり</v>
          </cell>
          <cell r="AE82">
            <v>9624</v>
          </cell>
          <cell r="AF82">
            <v>6375</v>
          </cell>
          <cell r="AG82">
            <v>16000</v>
          </cell>
          <cell r="AH82" t="str">
            <v>認定</v>
          </cell>
          <cell r="AI82" t="str">
            <v>加算あり</v>
          </cell>
          <cell r="AJ82">
            <v>9624</v>
          </cell>
          <cell r="AK82">
            <v>6375</v>
          </cell>
          <cell r="AL82">
            <v>16000</v>
          </cell>
          <cell r="AM82" t="str">
            <v>認定</v>
          </cell>
          <cell r="AN82" t="str">
            <v>加算あり</v>
          </cell>
          <cell r="AO82">
            <v>9624</v>
          </cell>
          <cell r="AP82">
            <v>6375</v>
          </cell>
          <cell r="AQ82">
            <v>16000</v>
          </cell>
          <cell r="AR82" t="str">
            <v>認定</v>
          </cell>
          <cell r="AS82" t="str">
            <v>加算あり</v>
          </cell>
          <cell r="AT82">
            <v>9624</v>
          </cell>
          <cell r="AU82">
            <v>6375</v>
          </cell>
          <cell r="AV82">
            <v>16000</v>
          </cell>
          <cell r="AW82" t="str">
            <v>認定</v>
          </cell>
          <cell r="AX82" t="str">
            <v>加算あり</v>
          </cell>
          <cell r="AY82">
            <v>9624</v>
          </cell>
          <cell r="AZ82">
            <v>6375</v>
          </cell>
          <cell r="BA82">
            <v>16000</v>
          </cell>
          <cell r="BB82" t="str">
            <v>認定</v>
          </cell>
          <cell r="BC82" t="str">
            <v>加算あり</v>
          </cell>
          <cell r="BD82">
            <v>14436</v>
          </cell>
          <cell r="BE82">
            <v>12230</v>
          </cell>
          <cell r="BF82">
            <v>26666</v>
          </cell>
          <cell r="BG82" t="str">
            <v>認定</v>
          </cell>
          <cell r="BH82" t="str">
            <v>加算あり</v>
          </cell>
          <cell r="BI82">
            <v>14436</v>
          </cell>
          <cell r="BJ82">
            <v>12230</v>
          </cell>
          <cell r="BK82">
            <v>26667</v>
          </cell>
          <cell r="BL82" t="str">
            <v>認定</v>
          </cell>
          <cell r="BM82" t="str">
            <v>加算あり</v>
          </cell>
          <cell r="BN82">
            <v>14436</v>
          </cell>
          <cell r="BO82">
            <v>12230</v>
          </cell>
          <cell r="BP82">
            <v>26667</v>
          </cell>
          <cell r="BQ82" t="str">
            <v>認定</v>
          </cell>
          <cell r="BR82" t="str">
            <v>加算あり</v>
          </cell>
          <cell r="BS82">
            <v>14436</v>
          </cell>
          <cell r="BT82">
            <v>12230</v>
          </cell>
          <cell r="BU82">
            <v>26666</v>
          </cell>
          <cell r="BV82" t="str">
            <v>認定</v>
          </cell>
          <cell r="BW82" t="str">
            <v>加算あり</v>
          </cell>
          <cell r="BX82">
            <v>14436</v>
          </cell>
          <cell r="BY82">
            <v>12230</v>
          </cell>
          <cell r="BZ82">
            <v>26667</v>
          </cell>
          <cell r="CA82" t="str">
            <v>認定</v>
          </cell>
          <cell r="CB82" t="str">
            <v>加算あり</v>
          </cell>
          <cell r="CC82">
            <v>14436</v>
          </cell>
          <cell r="CD82">
            <v>12230</v>
          </cell>
          <cell r="CE82">
            <v>26667</v>
          </cell>
          <cell r="CF82">
            <v>144360</v>
          </cell>
          <cell r="CG82">
            <v>111630</v>
          </cell>
          <cell r="CH82">
            <v>256000</v>
          </cell>
        </row>
        <row r="83">
          <cell r="C83" t="str">
            <v>池上　悠斗</v>
          </cell>
          <cell r="D83" t="str">
            <v>いけがみ　ゆうと</v>
          </cell>
          <cell r="H83">
            <v>54384826</v>
          </cell>
          <cell r="I83" t="str">
            <v>埼玉県　比企郡ときがわ町　田中275-10　</v>
          </cell>
          <cell r="J83" t="str">
            <v>清和学園高等学校</v>
          </cell>
          <cell r="K83" t="str">
            <v>私立</v>
          </cell>
          <cell r="L83" t="str">
            <v>高等学校（通信制）</v>
          </cell>
          <cell r="M83" t="str">
            <v>単位制</v>
          </cell>
          <cell r="N83">
            <v>45383</v>
          </cell>
          <cell r="O83">
            <v>17333</v>
          </cell>
          <cell r="P83">
            <v>0</v>
          </cell>
          <cell r="Q83">
            <v>8000</v>
          </cell>
          <cell r="R83">
            <v>0</v>
          </cell>
          <cell r="S83" t="str">
            <v>48月</v>
          </cell>
          <cell r="T83">
            <v>30</v>
          </cell>
          <cell r="U83">
            <v>74</v>
          </cell>
          <cell r="V83">
            <v>48</v>
          </cell>
          <cell r="W83">
            <v>74</v>
          </cell>
          <cell r="X83" t="str">
            <v>認定</v>
          </cell>
          <cell r="Y83" t="str">
            <v>加算あり</v>
          </cell>
          <cell r="Z83">
            <v>10426</v>
          </cell>
          <cell r="AA83">
            <v>6907</v>
          </cell>
          <cell r="AB83">
            <v>17333</v>
          </cell>
          <cell r="AC83" t="str">
            <v>認定</v>
          </cell>
          <cell r="AD83" t="str">
            <v>加算あり</v>
          </cell>
          <cell r="AE83">
            <v>10426</v>
          </cell>
          <cell r="AF83">
            <v>6907</v>
          </cell>
          <cell r="AG83">
            <v>17333</v>
          </cell>
          <cell r="AH83" t="str">
            <v>認定</v>
          </cell>
          <cell r="AI83" t="str">
            <v>加算あり</v>
          </cell>
          <cell r="AJ83">
            <v>10426</v>
          </cell>
          <cell r="AK83">
            <v>6907</v>
          </cell>
          <cell r="AL83">
            <v>17334</v>
          </cell>
          <cell r="AM83" t="str">
            <v>認定</v>
          </cell>
          <cell r="AN83" t="str">
            <v>加算あり</v>
          </cell>
          <cell r="AO83">
            <v>10426</v>
          </cell>
          <cell r="AP83">
            <v>6907</v>
          </cell>
          <cell r="AQ83">
            <v>17333</v>
          </cell>
          <cell r="AR83" t="str">
            <v>認定</v>
          </cell>
          <cell r="AS83" t="str">
            <v>加算あり</v>
          </cell>
          <cell r="AT83">
            <v>10426</v>
          </cell>
          <cell r="AU83">
            <v>6907</v>
          </cell>
          <cell r="AV83">
            <v>17333</v>
          </cell>
          <cell r="AW83" t="str">
            <v>認定</v>
          </cell>
          <cell r="AX83" t="str">
            <v>加算あり</v>
          </cell>
          <cell r="AY83">
            <v>10426</v>
          </cell>
          <cell r="AZ83">
            <v>6907</v>
          </cell>
          <cell r="BA83">
            <v>17334</v>
          </cell>
          <cell r="BB83" t="str">
            <v>認定</v>
          </cell>
          <cell r="BC83" t="str">
            <v>加算あり</v>
          </cell>
          <cell r="BD83">
            <v>10426</v>
          </cell>
          <cell r="BE83">
            <v>6907</v>
          </cell>
          <cell r="BF83">
            <v>17333</v>
          </cell>
          <cell r="BG83" t="str">
            <v>認定</v>
          </cell>
          <cell r="BH83" t="str">
            <v>加算あり</v>
          </cell>
          <cell r="BI83">
            <v>10426</v>
          </cell>
          <cell r="BJ83">
            <v>6907</v>
          </cell>
          <cell r="BK83">
            <v>17333</v>
          </cell>
          <cell r="BL83" t="str">
            <v>認定</v>
          </cell>
          <cell r="BM83" t="str">
            <v>加算あり</v>
          </cell>
          <cell r="BN83">
            <v>10426</v>
          </cell>
          <cell r="BO83">
            <v>6907</v>
          </cell>
          <cell r="BP83">
            <v>17334</v>
          </cell>
          <cell r="BQ83" t="str">
            <v>認定</v>
          </cell>
          <cell r="BR83" t="str">
            <v>加算あり</v>
          </cell>
          <cell r="BS83">
            <v>10426</v>
          </cell>
          <cell r="BT83">
            <v>6907</v>
          </cell>
          <cell r="BU83">
            <v>17333</v>
          </cell>
          <cell r="BV83" t="str">
            <v>認定</v>
          </cell>
          <cell r="BW83" t="str">
            <v>加算あり</v>
          </cell>
          <cell r="BX83">
            <v>10426</v>
          </cell>
          <cell r="BY83">
            <v>6907</v>
          </cell>
          <cell r="BZ83">
            <v>17333</v>
          </cell>
          <cell r="CA83" t="str">
            <v>認定</v>
          </cell>
          <cell r="CB83" t="str">
            <v>加算あり</v>
          </cell>
          <cell r="CC83">
            <v>10426</v>
          </cell>
          <cell r="CD83">
            <v>6907</v>
          </cell>
          <cell r="CE83">
            <v>17334</v>
          </cell>
          <cell r="CF83">
            <v>125112</v>
          </cell>
          <cell r="CG83">
            <v>82884</v>
          </cell>
          <cell r="CH83">
            <v>208000</v>
          </cell>
        </row>
        <row r="84">
          <cell r="C84" t="str">
            <v>ブィ　チャン　アン　トゥエン</v>
          </cell>
          <cell r="D84" t="str">
            <v>ぶいちゃん　あんとぅえん</v>
          </cell>
          <cell r="H84">
            <v>11797840</v>
          </cell>
          <cell r="I84" t="str">
            <v>埼玉県　東松山市　若松町1-8-1　市営若松住宅2-301</v>
          </cell>
          <cell r="J84" t="str">
            <v>清和学園高等学校</v>
          </cell>
          <cell r="K84" t="str">
            <v>私立</v>
          </cell>
          <cell r="L84" t="str">
            <v>高等学校（通信制）</v>
          </cell>
          <cell r="M84" t="str">
            <v>単位制</v>
          </cell>
          <cell r="N84">
            <v>45383</v>
          </cell>
          <cell r="O84">
            <v>11999</v>
          </cell>
          <cell r="P84">
            <v>0</v>
          </cell>
          <cell r="Q84">
            <v>8000</v>
          </cell>
          <cell r="R84">
            <v>0</v>
          </cell>
          <cell r="S84" t="str">
            <v>36月</v>
          </cell>
          <cell r="T84">
            <v>30</v>
          </cell>
          <cell r="U84">
            <v>24</v>
          </cell>
          <cell r="V84">
            <v>36</v>
          </cell>
          <cell r="W84">
            <v>24</v>
          </cell>
          <cell r="X84" t="str">
            <v>資格消滅</v>
          </cell>
          <cell r="AC84" t="str">
            <v>資格消滅</v>
          </cell>
          <cell r="AH84" t="str">
            <v>資格消滅</v>
          </cell>
          <cell r="AN84" t="str">
            <v>加算あり</v>
          </cell>
          <cell r="AS84" t="str">
            <v>加算あり</v>
          </cell>
          <cell r="AX84" t="str">
            <v>加算あり</v>
          </cell>
          <cell r="BC84" t="str">
            <v>加算あり</v>
          </cell>
          <cell r="BH84" t="str">
            <v>加算あり</v>
          </cell>
          <cell r="BM84" t="str">
            <v>加算あり</v>
          </cell>
          <cell r="BR84" t="str">
            <v>加算あり</v>
          </cell>
          <cell r="BW84" t="str">
            <v>加算あり</v>
          </cell>
          <cell r="CB84" t="str">
            <v>加算あり</v>
          </cell>
          <cell r="CH84">
            <v>0</v>
          </cell>
        </row>
        <row r="85">
          <cell r="C85" t="str">
            <v>石黒　大翔</v>
          </cell>
          <cell r="D85" t="str">
            <v>いしぐろ　まさと</v>
          </cell>
          <cell r="H85">
            <v>46820215</v>
          </cell>
          <cell r="I85" t="str">
            <v>埼玉県　東松山市　市ノ川178-3　</v>
          </cell>
          <cell r="J85" t="str">
            <v>清和学園高等学校</v>
          </cell>
          <cell r="K85" t="str">
            <v>私立</v>
          </cell>
          <cell r="L85" t="str">
            <v>高等学校（通信制）</v>
          </cell>
          <cell r="M85" t="str">
            <v>単位制</v>
          </cell>
          <cell r="N85">
            <v>45383</v>
          </cell>
          <cell r="O85">
            <v>17333</v>
          </cell>
          <cell r="P85">
            <v>0</v>
          </cell>
          <cell r="Q85">
            <v>8000</v>
          </cell>
          <cell r="R85">
            <v>0</v>
          </cell>
          <cell r="S85" t="str">
            <v>48月</v>
          </cell>
          <cell r="T85">
            <v>30</v>
          </cell>
          <cell r="U85">
            <v>74</v>
          </cell>
          <cell r="V85">
            <v>48</v>
          </cell>
          <cell r="W85">
            <v>74</v>
          </cell>
          <cell r="X85" t="str">
            <v>認定</v>
          </cell>
          <cell r="Y85" t="str">
            <v>加算あり</v>
          </cell>
          <cell r="Z85">
            <v>10426</v>
          </cell>
          <cell r="AA85">
            <v>6907</v>
          </cell>
          <cell r="AB85">
            <v>17333</v>
          </cell>
          <cell r="AC85" t="str">
            <v>認定</v>
          </cell>
          <cell r="AD85" t="str">
            <v>加算あり</v>
          </cell>
          <cell r="AE85">
            <v>10426</v>
          </cell>
          <cell r="AF85">
            <v>6907</v>
          </cell>
          <cell r="AG85">
            <v>17333</v>
          </cell>
          <cell r="AH85" t="str">
            <v>認定</v>
          </cell>
          <cell r="AI85" t="str">
            <v>加算あり</v>
          </cell>
          <cell r="AJ85">
            <v>10426</v>
          </cell>
          <cell r="AK85">
            <v>6907</v>
          </cell>
          <cell r="AL85">
            <v>17334</v>
          </cell>
          <cell r="AM85" t="str">
            <v>認定</v>
          </cell>
          <cell r="AN85" t="str">
            <v>加算あり</v>
          </cell>
          <cell r="AO85">
            <v>10426</v>
          </cell>
          <cell r="AP85">
            <v>6907</v>
          </cell>
          <cell r="AQ85">
            <v>17333</v>
          </cell>
          <cell r="AR85" t="str">
            <v>認定</v>
          </cell>
          <cell r="AS85" t="str">
            <v>加算あり</v>
          </cell>
          <cell r="AT85">
            <v>10426</v>
          </cell>
          <cell r="AU85">
            <v>6907</v>
          </cell>
          <cell r="AV85">
            <v>17333</v>
          </cell>
          <cell r="AW85" t="str">
            <v>認定</v>
          </cell>
          <cell r="AX85" t="str">
            <v>加算あり</v>
          </cell>
          <cell r="AY85">
            <v>10426</v>
          </cell>
          <cell r="AZ85">
            <v>6907</v>
          </cell>
          <cell r="BA85">
            <v>17334</v>
          </cell>
          <cell r="BB85" t="str">
            <v>認定</v>
          </cell>
          <cell r="BC85" t="str">
            <v>加算あり</v>
          </cell>
          <cell r="BD85">
            <v>10426</v>
          </cell>
          <cell r="BE85">
            <v>6907</v>
          </cell>
          <cell r="BF85">
            <v>17333</v>
          </cell>
          <cell r="BG85" t="str">
            <v>認定</v>
          </cell>
          <cell r="BH85" t="str">
            <v>加算あり</v>
          </cell>
          <cell r="BI85">
            <v>10426</v>
          </cell>
          <cell r="BJ85">
            <v>6907</v>
          </cell>
          <cell r="BK85">
            <v>17333</v>
          </cell>
          <cell r="BL85" t="str">
            <v>認定</v>
          </cell>
          <cell r="BM85" t="str">
            <v>加算あり</v>
          </cell>
          <cell r="BN85">
            <v>10426</v>
          </cell>
          <cell r="BO85">
            <v>6907</v>
          </cell>
          <cell r="BP85">
            <v>17334</v>
          </cell>
          <cell r="BQ85" t="str">
            <v>認定</v>
          </cell>
          <cell r="BR85" t="str">
            <v>加算あり</v>
          </cell>
          <cell r="BS85">
            <v>10426</v>
          </cell>
          <cell r="BT85">
            <v>6907</v>
          </cell>
          <cell r="BU85">
            <v>17333</v>
          </cell>
          <cell r="BV85" t="str">
            <v>認定</v>
          </cell>
          <cell r="BW85" t="str">
            <v>加算あり</v>
          </cell>
          <cell r="BX85">
            <v>10426</v>
          </cell>
          <cell r="BY85">
            <v>6907</v>
          </cell>
          <cell r="BZ85">
            <v>17333</v>
          </cell>
          <cell r="CA85" t="str">
            <v>認定</v>
          </cell>
          <cell r="CB85" t="str">
            <v>加算あり</v>
          </cell>
          <cell r="CC85">
            <v>10426</v>
          </cell>
          <cell r="CD85">
            <v>6907</v>
          </cell>
          <cell r="CE85">
            <v>17334</v>
          </cell>
          <cell r="CF85">
            <v>125112</v>
          </cell>
          <cell r="CG85">
            <v>82884</v>
          </cell>
          <cell r="CH85">
            <v>208000</v>
          </cell>
        </row>
        <row r="86">
          <cell r="C86" t="str">
            <v>樋渡　椋</v>
          </cell>
          <cell r="D86" t="str">
            <v>ひわたり　けい</v>
          </cell>
          <cell r="H86">
            <v>46545959</v>
          </cell>
          <cell r="I86" t="str">
            <v>埼玉県　入間郡越生町　越生東5-3-8-201　</v>
          </cell>
          <cell r="J86" t="str">
            <v>清和学園高等学校</v>
          </cell>
          <cell r="K86" t="str">
            <v>私立</v>
          </cell>
          <cell r="L86" t="str">
            <v>高等学校（通信制）</v>
          </cell>
          <cell r="M86" t="str">
            <v>単位制</v>
          </cell>
          <cell r="N86">
            <v>45383</v>
          </cell>
          <cell r="O86">
            <v>23999</v>
          </cell>
          <cell r="P86">
            <v>0</v>
          </cell>
          <cell r="Q86">
            <v>8000</v>
          </cell>
          <cell r="R86">
            <v>0</v>
          </cell>
          <cell r="S86" t="str">
            <v>12月</v>
          </cell>
          <cell r="T86">
            <v>30</v>
          </cell>
          <cell r="U86">
            <v>29</v>
          </cell>
          <cell r="V86">
            <v>12</v>
          </cell>
          <cell r="W86">
            <v>29</v>
          </cell>
          <cell r="X86" t="str">
            <v>認定</v>
          </cell>
          <cell r="Y86" t="str">
            <v>加算あり</v>
          </cell>
          <cell r="Z86">
            <v>14436</v>
          </cell>
          <cell r="AA86">
            <v>9563</v>
          </cell>
          <cell r="AB86">
            <v>24000</v>
          </cell>
          <cell r="AC86" t="str">
            <v>認定</v>
          </cell>
          <cell r="AD86" t="str">
            <v>加算あり</v>
          </cell>
          <cell r="AE86">
            <v>14436</v>
          </cell>
          <cell r="AF86">
            <v>9563</v>
          </cell>
          <cell r="AG86">
            <v>24000</v>
          </cell>
          <cell r="AH86" t="str">
            <v>認定</v>
          </cell>
          <cell r="AI86" t="str">
            <v>加算あり</v>
          </cell>
          <cell r="AJ86">
            <v>14436</v>
          </cell>
          <cell r="AK86">
            <v>9563</v>
          </cell>
          <cell r="AL86">
            <v>24000</v>
          </cell>
          <cell r="AM86" t="str">
            <v>認定</v>
          </cell>
          <cell r="AN86" t="str">
            <v>加算あり</v>
          </cell>
          <cell r="AO86">
            <v>14436</v>
          </cell>
          <cell r="AP86">
            <v>9563</v>
          </cell>
          <cell r="AQ86">
            <v>24000</v>
          </cell>
          <cell r="AR86" t="str">
            <v>認定</v>
          </cell>
          <cell r="AS86" t="str">
            <v>加算あり</v>
          </cell>
          <cell r="AT86">
            <v>14436</v>
          </cell>
          <cell r="AU86">
            <v>9563</v>
          </cell>
          <cell r="AV86">
            <v>24000</v>
          </cell>
          <cell r="AW86" t="str">
            <v>認定</v>
          </cell>
          <cell r="AX86" t="str">
            <v>加算あり</v>
          </cell>
          <cell r="AY86">
            <v>14436</v>
          </cell>
          <cell r="AZ86">
            <v>9563</v>
          </cell>
          <cell r="BA86">
            <v>24000</v>
          </cell>
          <cell r="BB86" t="str">
            <v>認定</v>
          </cell>
          <cell r="BC86" t="str">
            <v>加算あり</v>
          </cell>
          <cell r="BD86">
            <v>8822</v>
          </cell>
          <cell r="BE86">
            <v>7177</v>
          </cell>
          <cell r="BF86">
            <v>16000</v>
          </cell>
          <cell r="BG86" t="str">
            <v>認定</v>
          </cell>
          <cell r="BH86" t="str">
            <v>加算あり</v>
          </cell>
          <cell r="BI86">
            <v>8822</v>
          </cell>
          <cell r="BJ86">
            <v>7177</v>
          </cell>
          <cell r="BK86">
            <v>16000</v>
          </cell>
          <cell r="BL86" t="str">
            <v>認定</v>
          </cell>
          <cell r="BM86" t="str">
            <v>加算あり</v>
          </cell>
          <cell r="BN86">
            <v>8822</v>
          </cell>
          <cell r="BO86">
            <v>7177</v>
          </cell>
          <cell r="BP86">
            <v>16000</v>
          </cell>
          <cell r="BQ86" t="str">
            <v>認定</v>
          </cell>
          <cell r="BR86" t="str">
            <v>加算あり</v>
          </cell>
          <cell r="BS86">
            <v>8822</v>
          </cell>
          <cell r="BT86">
            <v>7177</v>
          </cell>
          <cell r="BU86">
            <v>16000</v>
          </cell>
          <cell r="BV86" t="str">
            <v>認定</v>
          </cell>
          <cell r="BW86" t="str">
            <v>加算あり</v>
          </cell>
          <cell r="BX86">
            <v>8822</v>
          </cell>
          <cell r="BY86">
            <v>7177</v>
          </cell>
          <cell r="BZ86">
            <v>16000</v>
          </cell>
          <cell r="CA86" t="str">
            <v>認定</v>
          </cell>
          <cell r="CB86" t="str">
            <v>加算あり</v>
          </cell>
          <cell r="CC86">
            <v>8822</v>
          </cell>
          <cell r="CD86">
            <v>7177</v>
          </cell>
          <cell r="CE86">
            <v>16000</v>
          </cell>
          <cell r="CF86">
            <v>139548</v>
          </cell>
          <cell r="CG86">
            <v>100440</v>
          </cell>
          <cell r="CH86">
            <v>240000</v>
          </cell>
        </row>
        <row r="87">
          <cell r="C87" t="str">
            <v>石黒　美羽</v>
          </cell>
          <cell r="D87" t="str">
            <v>いしぐろ　みう</v>
          </cell>
          <cell r="H87">
            <v>82551070</v>
          </cell>
          <cell r="I87" t="str">
            <v>埼玉県　東松山市　市ノ川178-3　</v>
          </cell>
          <cell r="J87" t="str">
            <v>清和学園高等学校</v>
          </cell>
          <cell r="K87" t="str">
            <v>私立</v>
          </cell>
          <cell r="L87" t="str">
            <v>高等学校（通信制）</v>
          </cell>
          <cell r="M87" t="str">
            <v>単位制</v>
          </cell>
          <cell r="N87">
            <v>45383</v>
          </cell>
          <cell r="O87">
            <v>14666</v>
          </cell>
          <cell r="P87">
            <v>0</v>
          </cell>
          <cell r="Q87">
            <v>8000</v>
          </cell>
          <cell r="R87">
            <v>0</v>
          </cell>
          <cell r="S87" t="str">
            <v>32月</v>
          </cell>
          <cell r="T87">
            <v>30</v>
          </cell>
          <cell r="U87">
            <v>54</v>
          </cell>
          <cell r="V87">
            <v>32</v>
          </cell>
          <cell r="W87">
            <v>54</v>
          </cell>
          <cell r="X87" t="str">
            <v>認定</v>
          </cell>
          <cell r="Y87" t="str">
            <v>加算あり</v>
          </cell>
          <cell r="Z87">
            <v>8822</v>
          </cell>
          <cell r="AA87">
            <v>5844</v>
          </cell>
          <cell r="AB87">
            <v>14666</v>
          </cell>
          <cell r="AC87" t="str">
            <v>認定</v>
          </cell>
          <cell r="AD87" t="str">
            <v>加算あり</v>
          </cell>
          <cell r="AE87">
            <v>8822</v>
          </cell>
          <cell r="AF87">
            <v>5844</v>
          </cell>
          <cell r="AG87">
            <v>14667</v>
          </cell>
          <cell r="AH87" t="str">
            <v>認定</v>
          </cell>
          <cell r="AI87" t="str">
            <v>加算あり</v>
          </cell>
          <cell r="AJ87">
            <v>8822</v>
          </cell>
          <cell r="AK87">
            <v>5844</v>
          </cell>
          <cell r="AL87">
            <v>14667</v>
          </cell>
          <cell r="AM87" t="str">
            <v>認定</v>
          </cell>
          <cell r="AN87" t="str">
            <v>加算あり</v>
          </cell>
          <cell r="AO87">
            <v>8822</v>
          </cell>
          <cell r="AP87">
            <v>5844</v>
          </cell>
          <cell r="AQ87">
            <v>14666</v>
          </cell>
          <cell r="AR87" t="str">
            <v>認定</v>
          </cell>
          <cell r="AS87" t="str">
            <v>加算あり</v>
          </cell>
          <cell r="AT87">
            <v>8822</v>
          </cell>
          <cell r="AU87">
            <v>5844</v>
          </cell>
          <cell r="AV87">
            <v>14667</v>
          </cell>
          <cell r="AW87" t="str">
            <v>認定</v>
          </cell>
          <cell r="AX87" t="str">
            <v>加算あり</v>
          </cell>
          <cell r="AY87">
            <v>8822</v>
          </cell>
          <cell r="AZ87">
            <v>5844</v>
          </cell>
          <cell r="BA87">
            <v>14667</v>
          </cell>
          <cell r="BB87" t="str">
            <v>認定</v>
          </cell>
          <cell r="BC87" t="str">
            <v>加算あり</v>
          </cell>
          <cell r="BD87">
            <v>8020</v>
          </cell>
          <cell r="BE87">
            <v>5313</v>
          </cell>
          <cell r="BF87">
            <v>13333</v>
          </cell>
          <cell r="BG87" t="str">
            <v>認定</v>
          </cell>
          <cell r="BH87" t="str">
            <v>加算あり</v>
          </cell>
          <cell r="BI87">
            <v>8020</v>
          </cell>
          <cell r="BJ87">
            <v>5313</v>
          </cell>
          <cell r="BK87">
            <v>13333</v>
          </cell>
          <cell r="BL87" t="str">
            <v>認定</v>
          </cell>
          <cell r="BM87" t="str">
            <v>加算あり</v>
          </cell>
          <cell r="BN87">
            <v>8020</v>
          </cell>
          <cell r="BO87">
            <v>5313</v>
          </cell>
          <cell r="BP87">
            <v>13334</v>
          </cell>
          <cell r="BQ87" t="str">
            <v>認定</v>
          </cell>
          <cell r="BR87" t="str">
            <v>加算あり</v>
          </cell>
          <cell r="BS87">
            <v>8020</v>
          </cell>
          <cell r="BT87">
            <v>5313</v>
          </cell>
          <cell r="BU87">
            <v>13333</v>
          </cell>
          <cell r="BV87" t="str">
            <v>認定</v>
          </cell>
          <cell r="BW87" t="str">
            <v>加算あり</v>
          </cell>
          <cell r="BX87">
            <v>8020</v>
          </cell>
          <cell r="BY87">
            <v>5313</v>
          </cell>
          <cell r="BZ87">
            <v>13333</v>
          </cell>
          <cell r="CA87" t="str">
            <v>認定</v>
          </cell>
          <cell r="CB87" t="str">
            <v>加算あり</v>
          </cell>
          <cell r="CC87">
            <v>8020</v>
          </cell>
          <cell r="CD87">
            <v>5313</v>
          </cell>
          <cell r="CE87">
            <v>13334</v>
          </cell>
          <cell r="CF87">
            <v>101052</v>
          </cell>
          <cell r="CG87">
            <v>66942</v>
          </cell>
          <cell r="CH87">
            <v>168000</v>
          </cell>
        </row>
        <row r="88">
          <cell r="C88" t="str">
            <v>大野　悠斗</v>
          </cell>
          <cell r="D88" t="str">
            <v>おおの　ゆうと</v>
          </cell>
          <cell r="H88">
            <v>46789759</v>
          </cell>
          <cell r="I88" t="str">
            <v>埼玉県　比企郡嵐山町　志賀921　</v>
          </cell>
          <cell r="J88" t="str">
            <v>清和学園高等学校</v>
          </cell>
          <cell r="K88" t="str">
            <v>私立</v>
          </cell>
          <cell r="L88" t="str">
            <v>高等学校（通信制）</v>
          </cell>
          <cell r="M88" t="str">
            <v>単位制</v>
          </cell>
          <cell r="N88">
            <v>45383</v>
          </cell>
          <cell r="O88">
            <v>11999</v>
          </cell>
          <cell r="P88">
            <v>0</v>
          </cell>
          <cell r="Q88">
            <v>8000</v>
          </cell>
          <cell r="R88">
            <v>0</v>
          </cell>
          <cell r="S88" t="str">
            <v>16月</v>
          </cell>
          <cell r="T88">
            <v>30</v>
          </cell>
          <cell r="U88">
            <v>20</v>
          </cell>
          <cell r="V88">
            <v>16</v>
          </cell>
          <cell r="W88">
            <v>20</v>
          </cell>
          <cell r="X88" t="str">
            <v>認定</v>
          </cell>
          <cell r="Y88" t="str">
            <v>加算あり</v>
          </cell>
          <cell r="Z88">
            <v>7218</v>
          </cell>
          <cell r="AA88">
            <v>4781</v>
          </cell>
          <cell r="AB88">
            <v>12000</v>
          </cell>
          <cell r="AC88" t="str">
            <v>認定</v>
          </cell>
          <cell r="AD88" t="str">
            <v>加算あり</v>
          </cell>
          <cell r="AE88">
            <v>7218</v>
          </cell>
          <cell r="AF88">
            <v>4781</v>
          </cell>
          <cell r="AG88">
            <v>12000</v>
          </cell>
          <cell r="AH88" t="str">
            <v>認定</v>
          </cell>
          <cell r="AI88" t="str">
            <v>加算あり</v>
          </cell>
          <cell r="AJ88">
            <v>7218</v>
          </cell>
          <cell r="AK88">
            <v>4781</v>
          </cell>
          <cell r="AL88">
            <v>12000</v>
          </cell>
          <cell r="AM88" t="str">
            <v>認定</v>
          </cell>
          <cell r="AN88" t="str">
            <v>加算あり</v>
          </cell>
          <cell r="AO88">
            <v>7218</v>
          </cell>
          <cell r="AP88">
            <v>4781</v>
          </cell>
          <cell r="AQ88">
            <v>12000</v>
          </cell>
          <cell r="AR88" t="str">
            <v>認定</v>
          </cell>
          <cell r="AS88" t="str">
            <v>加算あり</v>
          </cell>
          <cell r="AT88">
            <v>7218</v>
          </cell>
          <cell r="AU88">
            <v>4781</v>
          </cell>
          <cell r="AV88">
            <v>12000</v>
          </cell>
          <cell r="AW88" t="str">
            <v>認定</v>
          </cell>
          <cell r="AX88" t="str">
            <v>加算あり</v>
          </cell>
          <cell r="AY88">
            <v>7218</v>
          </cell>
          <cell r="AZ88">
            <v>4781</v>
          </cell>
          <cell r="BA88">
            <v>12000</v>
          </cell>
          <cell r="BB88" t="str">
            <v>認定</v>
          </cell>
          <cell r="BC88" t="str">
            <v>加算あり</v>
          </cell>
          <cell r="BD88">
            <v>4010</v>
          </cell>
          <cell r="BE88">
            <v>2656</v>
          </cell>
          <cell r="BF88">
            <v>6666</v>
          </cell>
          <cell r="BG88" t="str">
            <v>認定</v>
          </cell>
          <cell r="BH88" t="str">
            <v>加算あり</v>
          </cell>
          <cell r="BI88">
            <v>4010</v>
          </cell>
          <cell r="BJ88">
            <v>2656</v>
          </cell>
          <cell r="BK88">
            <v>6667</v>
          </cell>
          <cell r="BL88" t="str">
            <v>認定</v>
          </cell>
          <cell r="BM88" t="str">
            <v>加算あり</v>
          </cell>
          <cell r="BN88">
            <v>4010</v>
          </cell>
          <cell r="BO88">
            <v>2656</v>
          </cell>
          <cell r="BP88">
            <v>6667</v>
          </cell>
          <cell r="BQ88" t="str">
            <v>認定</v>
          </cell>
          <cell r="BR88" t="str">
            <v>加算あり</v>
          </cell>
          <cell r="BS88">
            <v>4010</v>
          </cell>
          <cell r="BT88">
            <v>2656</v>
          </cell>
          <cell r="BU88">
            <v>6666</v>
          </cell>
          <cell r="BV88" t="str">
            <v>認定</v>
          </cell>
          <cell r="BW88" t="str">
            <v>加算あり</v>
          </cell>
          <cell r="BX88">
            <v>4010</v>
          </cell>
          <cell r="BY88">
            <v>2656</v>
          </cell>
          <cell r="BZ88">
            <v>6667</v>
          </cell>
          <cell r="CA88" t="str">
            <v>認定</v>
          </cell>
          <cell r="CB88" t="str">
            <v>加算あり</v>
          </cell>
          <cell r="CC88">
            <v>4010</v>
          </cell>
          <cell r="CD88">
            <v>2656</v>
          </cell>
          <cell r="CE88">
            <v>6667</v>
          </cell>
          <cell r="CF88">
            <v>67368</v>
          </cell>
          <cell r="CG88">
            <v>44622</v>
          </cell>
          <cell r="CH88">
            <v>112000</v>
          </cell>
        </row>
        <row r="89">
          <cell r="C89" t="str">
            <v>青山　竜大</v>
          </cell>
          <cell r="D89" t="str">
            <v>あおやま　りゅうだい</v>
          </cell>
          <cell r="H89">
            <v>97795393</v>
          </cell>
          <cell r="I89" t="str">
            <v>埼玉県　東松山市　殿山町30-16　</v>
          </cell>
          <cell r="J89" t="str">
            <v>清和学園高等学校</v>
          </cell>
          <cell r="K89" t="str">
            <v>私立</v>
          </cell>
          <cell r="L89" t="str">
            <v>高等学校（通信制）</v>
          </cell>
          <cell r="M89" t="str">
            <v>単位制</v>
          </cell>
          <cell r="N89">
            <v>45383</v>
          </cell>
          <cell r="O89">
            <v>23333</v>
          </cell>
          <cell r="P89">
            <v>0</v>
          </cell>
          <cell r="Q89">
            <v>8000</v>
          </cell>
          <cell r="R89">
            <v>0</v>
          </cell>
          <cell r="S89" t="str">
            <v>22月</v>
          </cell>
          <cell r="T89">
            <v>30</v>
          </cell>
          <cell r="U89">
            <v>25</v>
          </cell>
          <cell r="V89">
            <v>22</v>
          </cell>
          <cell r="W89">
            <v>25</v>
          </cell>
          <cell r="X89" t="str">
            <v>認定</v>
          </cell>
          <cell r="Y89" t="str">
            <v>加算あり</v>
          </cell>
          <cell r="Z89">
            <v>14035</v>
          </cell>
          <cell r="AA89">
            <v>9298</v>
          </cell>
          <cell r="AB89">
            <v>23333</v>
          </cell>
          <cell r="AC89" t="str">
            <v>認定</v>
          </cell>
          <cell r="AD89" t="str">
            <v>加算あり</v>
          </cell>
          <cell r="AE89">
            <v>14035</v>
          </cell>
          <cell r="AF89">
            <v>9298</v>
          </cell>
          <cell r="AG89">
            <v>23333</v>
          </cell>
          <cell r="AH89" t="str">
            <v>認定</v>
          </cell>
          <cell r="AI89" t="str">
            <v>加算あり</v>
          </cell>
          <cell r="AJ89">
            <v>14035</v>
          </cell>
          <cell r="AK89">
            <v>9298</v>
          </cell>
          <cell r="AL89">
            <v>23334</v>
          </cell>
          <cell r="AM89" t="str">
            <v>認定</v>
          </cell>
          <cell r="AN89" t="str">
            <v>加算あり</v>
          </cell>
          <cell r="AO89">
            <v>14035</v>
          </cell>
          <cell r="AP89">
            <v>9298</v>
          </cell>
          <cell r="AQ89">
            <v>23333</v>
          </cell>
          <cell r="AR89" t="str">
            <v>認定</v>
          </cell>
          <cell r="AS89" t="str">
            <v>加算あり</v>
          </cell>
          <cell r="AT89">
            <v>14035</v>
          </cell>
          <cell r="AU89">
            <v>9298</v>
          </cell>
          <cell r="AV89">
            <v>23333</v>
          </cell>
          <cell r="AW89" t="str">
            <v>認定</v>
          </cell>
          <cell r="AX89" t="str">
            <v>加算あり</v>
          </cell>
          <cell r="AY89">
            <v>14035</v>
          </cell>
          <cell r="AZ89">
            <v>9298</v>
          </cell>
          <cell r="BA89">
            <v>23334</v>
          </cell>
          <cell r="BB89" t="str">
            <v>認定</v>
          </cell>
          <cell r="BC89" t="str">
            <v>加算あり</v>
          </cell>
          <cell r="BD89">
            <v>6015</v>
          </cell>
          <cell r="BE89">
            <v>9022</v>
          </cell>
          <cell r="BF89">
            <v>15037</v>
          </cell>
          <cell r="BG89" t="str">
            <v>認定</v>
          </cell>
          <cell r="BH89" t="str">
            <v>加算あり</v>
          </cell>
          <cell r="BI89">
            <v>6015</v>
          </cell>
          <cell r="BJ89">
            <v>9022</v>
          </cell>
          <cell r="BK89">
            <v>15038</v>
          </cell>
          <cell r="BL89" t="str">
            <v>認定</v>
          </cell>
          <cell r="BM89" t="str">
            <v>加算あり</v>
          </cell>
          <cell r="BN89">
            <v>6015</v>
          </cell>
          <cell r="BO89">
            <v>9022</v>
          </cell>
          <cell r="BP89">
            <v>15037</v>
          </cell>
          <cell r="BQ89" t="str">
            <v>認定</v>
          </cell>
          <cell r="BR89" t="str">
            <v>加算あり</v>
          </cell>
          <cell r="BS89">
            <v>6015</v>
          </cell>
          <cell r="BT89">
            <v>9022</v>
          </cell>
          <cell r="BU89">
            <v>15038</v>
          </cell>
          <cell r="BV89" t="str">
            <v>認定</v>
          </cell>
          <cell r="BW89" t="str">
            <v>加算あり</v>
          </cell>
          <cell r="BX89">
            <v>6015</v>
          </cell>
          <cell r="BY89">
            <v>9022</v>
          </cell>
          <cell r="BZ89">
            <v>15037</v>
          </cell>
          <cell r="CA89" t="str">
            <v>認定</v>
          </cell>
          <cell r="CB89" t="str">
            <v>加算あり</v>
          </cell>
          <cell r="CC89">
            <v>6015</v>
          </cell>
          <cell r="CD89">
            <v>9022</v>
          </cell>
          <cell r="CE89">
            <v>15038</v>
          </cell>
          <cell r="CF89">
            <v>120300</v>
          </cell>
          <cell r="CG89">
            <v>109920</v>
          </cell>
          <cell r="CH89">
            <v>230225</v>
          </cell>
        </row>
        <row r="90">
          <cell r="C90" t="str">
            <v>吉澤　邑俐</v>
          </cell>
          <cell r="D90" t="str">
            <v>よしざわ　ゆうり</v>
          </cell>
          <cell r="H90">
            <v>82896367</v>
          </cell>
          <cell r="I90" t="str">
            <v>埼玉県　坂戸市　鶴舞2-15-21　</v>
          </cell>
          <cell r="J90" t="str">
            <v>清和学園高等学校</v>
          </cell>
          <cell r="K90" t="str">
            <v>私立</v>
          </cell>
          <cell r="L90" t="str">
            <v>高等学校（通信制）</v>
          </cell>
          <cell r="M90" t="str">
            <v>単位制</v>
          </cell>
          <cell r="N90">
            <v>45444</v>
          </cell>
          <cell r="O90">
            <v>16000</v>
          </cell>
          <cell r="P90">
            <v>0</v>
          </cell>
          <cell r="Q90">
            <v>8000</v>
          </cell>
          <cell r="R90">
            <v>0</v>
          </cell>
          <cell r="S90" t="str">
            <v>14月</v>
          </cell>
          <cell r="T90">
            <v>30</v>
          </cell>
          <cell r="U90">
            <v>20</v>
          </cell>
          <cell r="V90">
            <v>14</v>
          </cell>
          <cell r="W90">
            <v>20</v>
          </cell>
          <cell r="AH90" t="str">
            <v>認定</v>
          </cell>
          <cell r="AI90" t="str">
            <v>加算あり</v>
          </cell>
          <cell r="AJ90">
            <v>9624</v>
          </cell>
          <cell r="AK90">
            <v>6376</v>
          </cell>
          <cell r="AL90">
            <v>16000</v>
          </cell>
          <cell r="AM90" t="str">
            <v>認定</v>
          </cell>
          <cell r="AN90" t="str">
            <v>加算あり</v>
          </cell>
          <cell r="AO90">
            <v>9624</v>
          </cell>
          <cell r="AP90">
            <v>6376</v>
          </cell>
          <cell r="AQ90">
            <v>16000</v>
          </cell>
          <cell r="AR90" t="str">
            <v>認定</v>
          </cell>
          <cell r="AS90" t="str">
            <v>加算あり</v>
          </cell>
          <cell r="AT90">
            <v>9624</v>
          </cell>
          <cell r="AU90">
            <v>6376</v>
          </cell>
          <cell r="AV90">
            <v>16000</v>
          </cell>
          <cell r="AW90" t="str">
            <v>認定</v>
          </cell>
          <cell r="AX90" t="str">
            <v>加算あり</v>
          </cell>
          <cell r="AY90">
            <v>9624</v>
          </cell>
          <cell r="AZ90">
            <v>6376</v>
          </cell>
          <cell r="BA90">
            <v>16000</v>
          </cell>
          <cell r="BB90" t="str">
            <v>認定</v>
          </cell>
          <cell r="BC90" t="str">
            <v>加算あり</v>
          </cell>
          <cell r="BD90">
            <v>6416</v>
          </cell>
          <cell r="BE90">
            <v>4250</v>
          </cell>
          <cell r="BF90">
            <v>10666</v>
          </cell>
          <cell r="BG90" t="str">
            <v>認定</v>
          </cell>
          <cell r="BH90" t="str">
            <v>加算あり</v>
          </cell>
          <cell r="BI90">
            <v>6416</v>
          </cell>
          <cell r="BJ90">
            <v>4250</v>
          </cell>
          <cell r="BK90">
            <v>10667</v>
          </cell>
          <cell r="BL90" t="str">
            <v>認定</v>
          </cell>
          <cell r="BM90" t="str">
            <v>加算あり</v>
          </cell>
          <cell r="BN90">
            <v>6416</v>
          </cell>
          <cell r="BO90">
            <v>4250</v>
          </cell>
          <cell r="BP90">
            <v>10667</v>
          </cell>
          <cell r="BQ90" t="str">
            <v>認定</v>
          </cell>
          <cell r="BR90" t="str">
            <v>加算あり</v>
          </cell>
          <cell r="BS90">
            <v>6416</v>
          </cell>
          <cell r="BT90">
            <v>4250</v>
          </cell>
          <cell r="BU90">
            <v>10666</v>
          </cell>
          <cell r="BV90" t="str">
            <v>認定</v>
          </cell>
          <cell r="BW90" t="str">
            <v>加算あり</v>
          </cell>
          <cell r="BX90">
            <v>6416</v>
          </cell>
          <cell r="BY90">
            <v>4250</v>
          </cell>
          <cell r="BZ90">
            <v>10667</v>
          </cell>
          <cell r="CA90" t="str">
            <v>認定</v>
          </cell>
          <cell r="CB90" t="str">
            <v>加算あり</v>
          </cell>
          <cell r="CC90">
            <v>6416</v>
          </cell>
          <cell r="CD90">
            <v>4250</v>
          </cell>
          <cell r="CE90">
            <v>10667</v>
          </cell>
          <cell r="CF90">
            <v>76992</v>
          </cell>
          <cell r="CG90">
            <v>51004</v>
          </cell>
          <cell r="CH90">
            <v>128000</v>
          </cell>
        </row>
        <row r="91">
          <cell r="C91" t="str">
            <v>北原　悠</v>
          </cell>
          <cell r="D91" t="str">
            <v>きたはら　はるか</v>
          </cell>
          <cell r="H91">
            <v>84924535</v>
          </cell>
          <cell r="I91" t="str">
            <v>埼玉県　さいたま市桜区　神田625-16　</v>
          </cell>
          <cell r="J91" t="str">
            <v>清和学園高等学校</v>
          </cell>
          <cell r="K91" t="str">
            <v>私立</v>
          </cell>
          <cell r="L91" t="str">
            <v>高等学校（通信制）</v>
          </cell>
          <cell r="M91" t="str">
            <v>単位制</v>
          </cell>
          <cell r="N91">
            <v>45566</v>
          </cell>
          <cell r="O91">
            <v>20000</v>
          </cell>
          <cell r="P91">
            <v>0</v>
          </cell>
          <cell r="Q91">
            <v>8000</v>
          </cell>
          <cell r="R91">
            <v>0</v>
          </cell>
          <cell r="S91" t="str">
            <v>42月</v>
          </cell>
          <cell r="T91">
            <v>30</v>
          </cell>
          <cell r="U91">
            <v>70</v>
          </cell>
          <cell r="V91">
            <v>42</v>
          </cell>
          <cell r="W91">
            <v>70</v>
          </cell>
          <cell r="BB91" t="str">
            <v>認定</v>
          </cell>
          <cell r="BC91" t="str">
            <v>加算なし</v>
          </cell>
          <cell r="BD91">
            <v>12030</v>
          </cell>
          <cell r="BF91">
            <v>12030</v>
          </cell>
          <cell r="BG91" t="str">
            <v>認定</v>
          </cell>
          <cell r="BH91" t="str">
            <v>加算なし</v>
          </cell>
          <cell r="BI91">
            <v>12030</v>
          </cell>
          <cell r="BK91">
            <v>12030</v>
          </cell>
          <cell r="BL91" t="str">
            <v>認定</v>
          </cell>
          <cell r="BM91" t="str">
            <v>加算なし</v>
          </cell>
          <cell r="BN91">
            <v>12030</v>
          </cell>
          <cell r="BP91">
            <v>12030</v>
          </cell>
          <cell r="BQ91" t="str">
            <v>認定</v>
          </cell>
          <cell r="BR91" t="str">
            <v>加算なし</v>
          </cell>
          <cell r="BS91">
            <v>12030</v>
          </cell>
          <cell r="BU91">
            <v>12030</v>
          </cell>
          <cell r="BV91" t="str">
            <v>認定</v>
          </cell>
          <cell r="BW91" t="str">
            <v>加算なし</v>
          </cell>
          <cell r="BX91">
            <v>12030</v>
          </cell>
          <cell r="BZ91">
            <v>12030</v>
          </cell>
          <cell r="CA91" t="str">
            <v>認定</v>
          </cell>
          <cell r="CB91" t="str">
            <v>加算なし</v>
          </cell>
          <cell r="CC91">
            <v>12030</v>
          </cell>
          <cell r="CE91">
            <v>12030</v>
          </cell>
          <cell r="CF91">
            <v>72180</v>
          </cell>
          <cell r="CH91">
            <v>72180</v>
          </cell>
        </row>
        <row r="92">
          <cell r="C92" t="str">
            <v>松嵜　湊</v>
          </cell>
          <cell r="D92" t="str">
            <v>まつざき　みなと</v>
          </cell>
          <cell r="H92">
            <v>93112065</v>
          </cell>
          <cell r="I92" t="str">
            <v>埼玉県　東松山市　高坂753-1　</v>
          </cell>
          <cell r="J92" t="str">
            <v>清和学園高等学校</v>
          </cell>
          <cell r="K92" t="str">
            <v>私立</v>
          </cell>
          <cell r="L92" t="str">
            <v>高等学校（通信制）</v>
          </cell>
          <cell r="M92" t="str">
            <v>単位制</v>
          </cell>
          <cell r="N92">
            <v>45566</v>
          </cell>
          <cell r="O92">
            <v>22666</v>
          </cell>
          <cell r="P92">
            <v>0</v>
          </cell>
          <cell r="Q92">
            <v>8000</v>
          </cell>
          <cell r="R92">
            <v>0</v>
          </cell>
          <cell r="S92" t="str">
            <v>24月</v>
          </cell>
          <cell r="T92">
            <v>30</v>
          </cell>
          <cell r="U92">
            <v>38</v>
          </cell>
          <cell r="V92">
            <v>24</v>
          </cell>
          <cell r="W92">
            <v>38</v>
          </cell>
          <cell r="BB92" t="str">
            <v>認定</v>
          </cell>
          <cell r="BC92" t="str">
            <v>加算あり</v>
          </cell>
          <cell r="BD92">
            <v>13634</v>
          </cell>
          <cell r="BE92">
            <v>9032</v>
          </cell>
          <cell r="BF92">
            <v>22666</v>
          </cell>
          <cell r="BG92" t="str">
            <v>認定</v>
          </cell>
          <cell r="BH92" t="str">
            <v>加算あり</v>
          </cell>
          <cell r="BI92">
            <v>13634</v>
          </cell>
          <cell r="BJ92">
            <v>9032</v>
          </cell>
          <cell r="BK92">
            <v>22667</v>
          </cell>
          <cell r="BL92" t="str">
            <v>認定</v>
          </cell>
          <cell r="BM92" t="str">
            <v>加算あり</v>
          </cell>
          <cell r="BN92">
            <v>13634</v>
          </cell>
          <cell r="BO92">
            <v>9032</v>
          </cell>
          <cell r="BP92">
            <v>22667</v>
          </cell>
          <cell r="BQ92" t="str">
            <v>認定</v>
          </cell>
          <cell r="BR92" t="str">
            <v>加算あり</v>
          </cell>
          <cell r="BS92">
            <v>13634</v>
          </cell>
          <cell r="BT92">
            <v>9032</v>
          </cell>
          <cell r="BU92">
            <v>22666</v>
          </cell>
          <cell r="BV92" t="str">
            <v>認定</v>
          </cell>
          <cell r="BW92" t="str">
            <v>加算あり</v>
          </cell>
          <cell r="BX92">
            <v>13634</v>
          </cell>
          <cell r="BY92">
            <v>9032</v>
          </cell>
          <cell r="BZ92">
            <v>22667</v>
          </cell>
          <cell r="CA92" t="str">
            <v>認定</v>
          </cell>
          <cell r="CB92" t="str">
            <v>加算あり</v>
          </cell>
          <cell r="CC92">
            <v>13634</v>
          </cell>
          <cell r="CD92">
            <v>9032</v>
          </cell>
          <cell r="CE92">
            <v>22667</v>
          </cell>
          <cell r="CF92">
            <v>81804</v>
          </cell>
          <cell r="CG92">
            <v>54192</v>
          </cell>
          <cell r="CH92">
            <v>136000</v>
          </cell>
        </row>
        <row r="93">
          <cell r="C93" t="str">
            <v>室岡　ゆい</v>
          </cell>
          <cell r="D93" t="str">
            <v>むろおか　ゆい</v>
          </cell>
          <cell r="H93">
            <v>19530374</v>
          </cell>
          <cell r="I93" t="str">
            <v>埼玉県　入間郡毛呂山町　目白台3-10-1　</v>
          </cell>
          <cell r="J93" t="str">
            <v>清和学園高等学校</v>
          </cell>
          <cell r="K93" t="str">
            <v>私立</v>
          </cell>
          <cell r="L93" t="str">
            <v>高等学校（通信制）</v>
          </cell>
          <cell r="M93" t="str">
            <v>単位制</v>
          </cell>
          <cell r="N93">
            <v>45597</v>
          </cell>
          <cell r="O93">
            <v>27200</v>
          </cell>
          <cell r="P93">
            <v>0</v>
          </cell>
          <cell r="Q93">
            <v>8000</v>
          </cell>
          <cell r="R93">
            <v>0</v>
          </cell>
          <cell r="S93" t="str">
            <v>39月</v>
          </cell>
          <cell r="T93">
            <v>30</v>
          </cell>
          <cell r="U93">
            <v>74</v>
          </cell>
          <cell r="V93">
            <v>39</v>
          </cell>
          <cell r="W93">
            <v>74</v>
          </cell>
          <cell r="BG93" t="str">
            <v>認定</v>
          </cell>
          <cell r="BH93" t="str">
            <v>加算なし</v>
          </cell>
          <cell r="BI93">
            <v>16360</v>
          </cell>
          <cell r="BK93">
            <v>16360</v>
          </cell>
          <cell r="BL93" t="str">
            <v>認定</v>
          </cell>
          <cell r="BM93" t="str">
            <v>加算なし</v>
          </cell>
          <cell r="BN93">
            <v>16360</v>
          </cell>
          <cell r="BP93">
            <v>16361</v>
          </cell>
          <cell r="BQ93" t="str">
            <v>認定</v>
          </cell>
          <cell r="BR93" t="str">
            <v>加算なし</v>
          </cell>
          <cell r="BS93">
            <v>16360</v>
          </cell>
          <cell r="BU93">
            <v>16361</v>
          </cell>
          <cell r="BV93" t="str">
            <v>認定</v>
          </cell>
          <cell r="BW93" t="str">
            <v>加算なし</v>
          </cell>
          <cell r="BX93">
            <v>16360</v>
          </cell>
          <cell r="BZ93">
            <v>16361</v>
          </cell>
          <cell r="CA93" t="str">
            <v>認定</v>
          </cell>
          <cell r="CB93" t="str">
            <v>加算なし</v>
          </cell>
          <cell r="CC93">
            <v>16360</v>
          </cell>
          <cell r="CE93">
            <v>16361</v>
          </cell>
          <cell r="CF93">
            <v>81800</v>
          </cell>
          <cell r="CH93">
            <v>81804</v>
          </cell>
        </row>
        <row r="94">
          <cell r="C94" t="str">
            <v>猪股　穂音</v>
          </cell>
          <cell r="D94" t="str">
            <v>いのまた　ほと</v>
          </cell>
          <cell r="H94">
            <v>58474904</v>
          </cell>
          <cell r="I94" t="str">
            <v>埼玉県　川越市　広栄町2-2　レ－ベンハイム川越サンシエア803</v>
          </cell>
          <cell r="J94" t="str">
            <v>清和学園高等学校</v>
          </cell>
          <cell r="K94" t="str">
            <v>私立</v>
          </cell>
          <cell r="L94" t="str">
            <v>高等学校（通信制）</v>
          </cell>
          <cell r="M94" t="str">
            <v>単位制</v>
          </cell>
          <cell r="N94">
            <v>45627</v>
          </cell>
          <cell r="O94">
            <v>28000</v>
          </cell>
          <cell r="P94">
            <v>0</v>
          </cell>
          <cell r="Q94">
            <v>8000</v>
          </cell>
          <cell r="R94">
            <v>0</v>
          </cell>
          <cell r="S94" t="str">
            <v>28月</v>
          </cell>
          <cell r="T94">
            <v>30</v>
          </cell>
          <cell r="U94">
            <v>31</v>
          </cell>
          <cell r="V94">
            <v>28</v>
          </cell>
          <cell r="W94">
            <v>31</v>
          </cell>
          <cell r="BL94" t="str">
            <v>認定</v>
          </cell>
          <cell r="BM94" t="str">
            <v>加算なし</v>
          </cell>
          <cell r="BN94">
            <v>16842</v>
          </cell>
          <cell r="BP94">
            <v>16842</v>
          </cell>
          <cell r="BQ94" t="str">
            <v>認定</v>
          </cell>
          <cell r="BR94" t="str">
            <v>加算なし</v>
          </cell>
          <cell r="BS94">
            <v>16842</v>
          </cell>
          <cell r="BU94">
            <v>16842</v>
          </cell>
          <cell r="BV94" t="str">
            <v>認定</v>
          </cell>
          <cell r="BW94" t="str">
            <v>加算なし</v>
          </cell>
          <cell r="BX94">
            <v>16842</v>
          </cell>
          <cell r="BZ94">
            <v>16842</v>
          </cell>
          <cell r="CA94" t="str">
            <v>認定</v>
          </cell>
          <cell r="CB94" t="str">
            <v>加算なし</v>
          </cell>
          <cell r="CC94">
            <v>16842</v>
          </cell>
          <cell r="CE94">
            <v>16842</v>
          </cell>
          <cell r="CF94">
            <v>67368</v>
          </cell>
          <cell r="CH94">
            <v>67368</v>
          </cell>
        </row>
        <row r="96">
          <cell r="CH96">
            <v>8696118</v>
          </cell>
        </row>
        <row r="97">
          <cell r="CH97">
            <v>8628750</v>
          </cell>
        </row>
      </sheetData>
      <sheetData sheetId="1"/>
      <sheetData sheetId="2"/>
      <sheetData sheetId="3">
        <row r="2">
          <cell r="A2">
            <v>1</v>
          </cell>
          <cell r="B2">
            <v>202421001</v>
          </cell>
          <cell r="C2">
            <v>45392</v>
          </cell>
          <cell r="D2" t="str">
            <v>新井　暖華</v>
          </cell>
          <cell r="E2" t="str">
            <v>ｱﾗｲ　ﾎﾉｶ</v>
          </cell>
          <cell r="F2" t="str">
            <v>女</v>
          </cell>
          <cell r="G2">
            <v>39822</v>
          </cell>
          <cell r="H2">
            <v>3502222</v>
          </cell>
          <cell r="I2" t="str">
            <v>埼玉県鶴ヶ島市下新田207-12</v>
          </cell>
          <cell r="J2" t="str">
            <v>埼玉県</v>
          </cell>
          <cell r="K2" t="str">
            <v>鶴ヶ島市</v>
          </cell>
          <cell r="L2" t="str">
            <v>下新田</v>
          </cell>
          <cell r="M2" t="str">
            <v>207-12</v>
          </cell>
          <cell r="N2"/>
          <cell r="O2" t="str">
            <v>080-3526-7193</v>
          </cell>
          <cell r="P2"/>
          <cell r="Q2" t="str">
            <v>C:\Users\jimumount\Desktop\学生\canonデータ\写真\2023年度自動車\自2.jpg</v>
          </cell>
        </row>
        <row r="3">
          <cell r="A3">
            <v>2</v>
          </cell>
          <cell r="B3">
            <v>202421002</v>
          </cell>
          <cell r="C3">
            <v>45392</v>
          </cell>
          <cell r="D3" t="str">
            <v>池上　悠斗</v>
          </cell>
          <cell r="E3" t="str">
            <v>ｲｹｶﾞﾐ　ﾕｳﾄ</v>
          </cell>
          <cell r="F3" t="str">
            <v>男</v>
          </cell>
          <cell r="G3">
            <v>39778</v>
          </cell>
          <cell r="H3">
            <v>3550357</v>
          </cell>
          <cell r="I3" t="str">
            <v>埼玉県比企郡ときがわ町大字田中275-10</v>
          </cell>
          <cell r="J3" t="str">
            <v>埼玉県</v>
          </cell>
          <cell r="K3" t="str">
            <v>比企郡ときがわ町</v>
          </cell>
          <cell r="L3" t="str">
            <v>大字田中</v>
          </cell>
          <cell r="M3" t="str">
            <v>275-10</v>
          </cell>
          <cell r="N3"/>
          <cell r="O3" t="str">
            <v>080-5735-5477</v>
          </cell>
          <cell r="P3" t="str">
            <v>090-6155-8101</v>
          </cell>
          <cell r="Q3" t="str">
            <v>C:\Users\jimumount\Desktop\学生\canonデータ\写真\2023年度自動車\自4.jpg</v>
          </cell>
        </row>
        <row r="4">
          <cell r="A4">
            <v>3</v>
          </cell>
          <cell r="B4">
            <v>202421003</v>
          </cell>
          <cell r="C4">
            <v>45392</v>
          </cell>
          <cell r="D4" t="str">
            <v>石黒　大翔</v>
          </cell>
          <cell r="E4" t="str">
            <v>ｲｼｸﾞﾛ　ﾏｻﾄ</v>
          </cell>
          <cell r="F4" t="str">
            <v>男</v>
          </cell>
          <cell r="G4">
            <v>39891</v>
          </cell>
          <cell r="H4">
            <v>3550006</v>
          </cell>
          <cell r="I4" t="str">
            <v>埼玉県東松山市市ノ川178-3</v>
          </cell>
          <cell r="J4" t="str">
            <v>埼玉県</v>
          </cell>
          <cell r="K4" t="str">
            <v>東松山市</v>
          </cell>
          <cell r="L4" t="str">
            <v>市ノ川</v>
          </cell>
          <cell r="M4" t="str">
            <v>178-3</v>
          </cell>
          <cell r="N4"/>
          <cell r="O4" t="str">
            <v>0493-77-3680</v>
          </cell>
          <cell r="P4" t="str">
            <v>090-8313-0078</v>
          </cell>
          <cell r="Q4" t="str">
            <v>C:\Users\jimumount\Desktop\学生\canonデータ\写真\2023年度自動車\自6.jpg</v>
          </cell>
        </row>
        <row r="5">
          <cell r="A5">
            <v>4</v>
          </cell>
          <cell r="B5">
            <v>202421004</v>
          </cell>
          <cell r="C5">
            <v>45392</v>
          </cell>
          <cell r="D5" t="str">
            <v>今村　奏良</v>
          </cell>
          <cell r="E5" t="str">
            <v>ｲﾏﾑﾗ　ｿﾗ</v>
          </cell>
          <cell r="F5" t="str">
            <v>男</v>
          </cell>
          <cell r="G5">
            <v>39778</v>
          </cell>
          <cell r="H5">
            <v>3502222</v>
          </cell>
          <cell r="I5" t="str">
            <v>埼玉県鶴ヶ島市下新田120-4</v>
          </cell>
          <cell r="J5" t="str">
            <v>埼玉県</v>
          </cell>
          <cell r="K5" t="str">
            <v>鶴ヶ島市</v>
          </cell>
          <cell r="L5" t="str">
            <v>下新田</v>
          </cell>
          <cell r="M5" t="str">
            <v>120-4</v>
          </cell>
          <cell r="N5"/>
          <cell r="O5" t="str">
            <v>090-3130-9824</v>
          </cell>
          <cell r="P5"/>
          <cell r="Q5" t="str">
            <v>C:\Users\jimumount\Desktop\学生\canonデータ\写真\2023年度自動車\自3.jpg</v>
          </cell>
        </row>
        <row r="6">
          <cell r="A6">
            <v>5</v>
          </cell>
          <cell r="B6">
            <v>202421005</v>
          </cell>
          <cell r="C6">
            <v>45392</v>
          </cell>
          <cell r="D6" t="str">
            <v>漆山　あん</v>
          </cell>
          <cell r="E6" t="str">
            <v>ｳﾙｼﾔﾏ　ｱﾝ</v>
          </cell>
          <cell r="F6" t="str">
            <v>女</v>
          </cell>
          <cell r="G6">
            <v>39864</v>
          </cell>
          <cell r="H6">
            <v>3500111</v>
          </cell>
          <cell r="I6" t="str">
            <v>埼玉県比企郡川島町谷中186</v>
          </cell>
          <cell r="J6" t="str">
            <v>埼玉県</v>
          </cell>
          <cell r="K6" t="str">
            <v>比企郡川島町</v>
          </cell>
          <cell r="L6" t="str">
            <v>谷中</v>
          </cell>
          <cell r="M6" t="str">
            <v>186</v>
          </cell>
          <cell r="N6"/>
          <cell r="O6" t="str">
            <v>049-297-1149</v>
          </cell>
          <cell r="P6" t="str">
            <v>090-8332-2262</v>
          </cell>
          <cell r="Q6" t="str">
            <v>C:\Users\jimumount\Desktop\学生\canonデータ\写真\2023年度自動車\自1.jpg</v>
          </cell>
        </row>
        <row r="7">
          <cell r="A7">
            <v>6</v>
          </cell>
          <cell r="B7">
            <v>202421006</v>
          </cell>
          <cell r="C7">
            <v>45392</v>
          </cell>
          <cell r="D7" t="str">
            <v>小川　桃花</v>
          </cell>
          <cell r="E7" t="str">
            <v>ｵｶﾞﾜ　ﾓﾓｶ</v>
          </cell>
          <cell r="F7" t="str">
            <v>女</v>
          </cell>
          <cell r="G7">
            <v>39582</v>
          </cell>
          <cell r="H7">
            <v>3500435</v>
          </cell>
          <cell r="I7" t="str">
            <v>埼玉県入間郡毛呂山町下川原852-2</v>
          </cell>
          <cell r="J7" t="str">
            <v>埼玉県</v>
          </cell>
          <cell r="K7" t="str">
            <v>入間郡毛呂山町</v>
          </cell>
          <cell r="L7" t="str">
            <v>下川原</v>
          </cell>
          <cell r="M7" t="str">
            <v>852-2</v>
          </cell>
          <cell r="N7"/>
          <cell r="O7" t="str">
            <v>080-1217-5080</v>
          </cell>
          <cell r="P7"/>
          <cell r="Q7" t="str">
            <v>C:\Users\jimumount\Desktop\学生\canonデータ\写真\2023年度自動車\自11.jpg</v>
          </cell>
        </row>
        <row r="8">
          <cell r="A8">
            <v>7</v>
          </cell>
          <cell r="B8">
            <v>202421007</v>
          </cell>
          <cell r="C8">
            <v>45392</v>
          </cell>
          <cell r="D8" t="str">
            <v>佐野　凉太</v>
          </cell>
          <cell r="E8" t="str">
            <v>ｻﾉ　ﾘｮｳﾀ</v>
          </cell>
          <cell r="F8" t="str">
            <v>男</v>
          </cell>
          <cell r="G8">
            <v>39805</v>
          </cell>
          <cell r="H8">
            <v>3500451</v>
          </cell>
          <cell r="I8" t="str">
            <v>埼玉県入間郡毛呂山町毛呂本郷1425-1北棟</v>
          </cell>
          <cell r="J8" t="str">
            <v>埼玉県</v>
          </cell>
          <cell r="K8" t="str">
            <v>入間郡毛呂山町</v>
          </cell>
          <cell r="L8" t="str">
            <v>毛呂本郷</v>
          </cell>
          <cell r="M8" t="str">
            <v>1425</v>
          </cell>
          <cell r="N8" t="str">
            <v>-1北棟</v>
          </cell>
          <cell r="O8" t="str">
            <v>070-1596-0825</v>
          </cell>
          <cell r="P8"/>
          <cell r="Q8" t="str">
            <v>C:\Users\jimumount\Desktop\学生\canonデータ\写真\2023年度自動車\自10.jpg</v>
          </cell>
        </row>
        <row r="9">
          <cell r="A9">
            <v>8</v>
          </cell>
          <cell r="B9">
            <v>202421008</v>
          </cell>
          <cell r="C9">
            <v>45392</v>
          </cell>
          <cell r="D9" t="str">
            <v>田川　澪</v>
          </cell>
          <cell r="E9" t="str">
            <v>ﾀｶﾞﾜ　ﾐｵ</v>
          </cell>
          <cell r="F9" t="str">
            <v>女</v>
          </cell>
          <cell r="G9">
            <v>39841</v>
          </cell>
          <cell r="H9">
            <v>3500221</v>
          </cell>
          <cell r="I9" t="str">
            <v>埼玉県坂戸市鎌倉町16-22</v>
          </cell>
          <cell r="J9" t="str">
            <v>埼玉県</v>
          </cell>
          <cell r="K9" t="str">
            <v>坂戸市</v>
          </cell>
          <cell r="L9" t="str">
            <v>鎌倉町</v>
          </cell>
          <cell r="M9" t="str">
            <v>16-22</v>
          </cell>
          <cell r="N9"/>
          <cell r="O9" t="str">
            <v>090-8101-7565</v>
          </cell>
          <cell r="P9"/>
          <cell r="Q9" t="str">
            <v>C:\Users\jimumount\Desktop\学生\canonデータ\写真\2023年度自動車\自8.jpg</v>
          </cell>
        </row>
        <row r="10">
          <cell r="A10">
            <v>9</v>
          </cell>
          <cell r="B10">
            <v>202421009</v>
          </cell>
          <cell r="C10">
            <v>45392</v>
          </cell>
          <cell r="D10" t="str">
            <v>滝　さくら</v>
          </cell>
          <cell r="E10" t="str">
            <v>ﾀｷ　ｻｸﾗ</v>
          </cell>
          <cell r="F10" t="str">
            <v>女</v>
          </cell>
          <cell r="G10">
            <v>39549</v>
          </cell>
          <cell r="H10">
            <v>3550221</v>
          </cell>
          <cell r="I10" t="str">
            <v>埼玉県比企郡嵐山町菅谷233-13</v>
          </cell>
          <cell r="J10" t="str">
            <v>埼玉県</v>
          </cell>
          <cell r="K10" t="str">
            <v>比企郡嵐山町</v>
          </cell>
          <cell r="L10" t="str">
            <v>菅谷</v>
          </cell>
          <cell r="M10" t="str">
            <v>233-13</v>
          </cell>
          <cell r="N10"/>
          <cell r="O10" t="str">
            <v>090-4097-4642</v>
          </cell>
          <cell r="P10"/>
          <cell r="Q10" t="str">
            <v>C:\Users\jimumount\Desktop\学生\canonデータ\写真\2023年度自動車\自13.jpg</v>
          </cell>
        </row>
        <row r="11">
          <cell r="A11">
            <v>10</v>
          </cell>
          <cell r="B11">
            <v>202421010</v>
          </cell>
          <cell r="C11">
            <v>45392</v>
          </cell>
          <cell r="D11" t="str">
            <v>星　陽奈子</v>
          </cell>
          <cell r="E11" t="str">
            <v>ﾎｼ　ﾋﾅｺ</v>
          </cell>
          <cell r="F11" t="str">
            <v>女</v>
          </cell>
          <cell r="G11">
            <v>39635</v>
          </cell>
          <cell r="H11">
            <v>3501158</v>
          </cell>
          <cell r="I11" t="str">
            <v>埼玉県川越市むさし野南4-20</v>
          </cell>
          <cell r="J11" t="str">
            <v>埼玉県</v>
          </cell>
          <cell r="K11" t="str">
            <v>川越市</v>
          </cell>
          <cell r="L11" t="str">
            <v>むさし野南</v>
          </cell>
          <cell r="M11" t="str">
            <v>4-20</v>
          </cell>
          <cell r="N11"/>
          <cell r="O11" t="str">
            <v>049-247-8177</v>
          </cell>
          <cell r="P11" t="str">
            <v>090-2759-6839</v>
          </cell>
          <cell r="Q11" t="str">
            <v>C:\Users\jimumount\Desktop\学生\canonデータ\写真\2023年度自動車\自9.jpg</v>
          </cell>
        </row>
        <row r="12">
          <cell r="A12">
            <v>11</v>
          </cell>
          <cell r="B12">
            <v>202421011</v>
          </cell>
          <cell r="C12">
            <v>45392</v>
          </cell>
          <cell r="D12" t="str">
            <v>森　悠陽</v>
          </cell>
          <cell r="E12" t="str">
            <v>ﾓﾘ　ﾊﾙﾋ</v>
          </cell>
          <cell r="F12" t="str">
            <v>女</v>
          </cell>
          <cell r="G12">
            <v>39643</v>
          </cell>
          <cell r="H12">
            <v>3600113</v>
          </cell>
          <cell r="I12" t="str">
            <v>埼玉県熊谷市御正新田1214-5</v>
          </cell>
          <cell r="J12" t="str">
            <v>埼玉県</v>
          </cell>
          <cell r="K12" t="str">
            <v>熊谷市</v>
          </cell>
          <cell r="L12" t="str">
            <v>御正新田</v>
          </cell>
          <cell r="M12" t="str">
            <v>1214-5</v>
          </cell>
          <cell r="N12"/>
          <cell r="O12" t="str">
            <v>080-7793-0719</v>
          </cell>
          <cell r="P12" t="str">
            <v>090-1549-1226</v>
          </cell>
          <cell r="Q12" t="str">
            <v>C:\Users\jimumount\Desktop\学生\canonデータ\写真\2023年度自動車\自14.jpg</v>
          </cell>
        </row>
        <row r="13">
          <cell r="A13">
            <v>12</v>
          </cell>
          <cell r="B13">
            <v>202430010</v>
          </cell>
          <cell r="C13">
            <v>45392</v>
          </cell>
          <cell r="D13" t="str">
            <v>北原　悠</v>
          </cell>
          <cell r="E13" t="str">
            <v>ｷﾀﾊﾗ　ﾊﾙｶ</v>
          </cell>
          <cell r="F13" t="str">
            <v>男</v>
          </cell>
          <cell r="G13">
            <v>39554</v>
          </cell>
          <cell r="H13">
            <v>3380812</v>
          </cell>
          <cell r="I13" t="str">
            <v>埼玉県さいたま市桜区神田625-16</v>
          </cell>
          <cell r="J13" t="str">
            <v>埼玉県</v>
          </cell>
          <cell r="K13" t="str">
            <v>さいたま市桜区</v>
          </cell>
          <cell r="L13" t="str">
            <v>神田</v>
          </cell>
          <cell r="M13" t="str">
            <v>625-16</v>
          </cell>
          <cell r="N13"/>
          <cell r="O13" t="str">
            <v>080-5013-2760</v>
          </cell>
          <cell r="P13"/>
          <cell r="Q13" t="str">
            <v>C:\Users\jimumount\Desktop\学生\canonデータ\写真\2023年度自動車\自15.jpg</v>
          </cell>
        </row>
        <row r="14">
          <cell r="A14">
            <v>13</v>
          </cell>
          <cell r="B14">
            <v>202453113</v>
          </cell>
          <cell r="C14"/>
          <cell r="D14" t="str">
            <v>室岡　ゆい</v>
          </cell>
          <cell r="E14" t="str">
            <v>ﾑﾛｵｶﾕｲ</v>
          </cell>
          <cell r="F14" t="str">
            <v>女</v>
          </cell>
          <cell r="G14"/>
          <cell r="H14"/>
          <cell r="I14">
            <v>3500439</v>
          </cell>
          <cell r="J14" t="str">
            <v>埼玉県入間郡毛呂山町目白台3-10-1</v>
          </cell>
          <cell r="K14" t="str">
            <v>埼玉県</v>
          </cell>
          <cell r="L14" t="str">
            <v>入間郡毛呂山町</v>
          </cell>
          <cell r="M14" t="str">
            <v>目白台</v>
          </cell>
          <cell r="N14" t="str">
            <v>3-10-1</v>
          </cell>
          <cell r="O14"/>
          <cell r="P14" t="str">
            <v>090-4822-0098</v>
          </cell>
          <cell r="Q14"/>
        </row>
        <row r="15">
          <cell r="A15">
            <v>14</v>
          </cell>
          <cell r="B15"/>
          <cell r="C15"/>
          <cell r="D15"/>
          <cell r="E15"/>
          <cell r="F15"/>
          <cell r="G15"/>
          <cell r="H15"/>
          <cell r="I15" t="str">
            <v/>
          </cell>
          <cell r="J15"/>
          <cell r="K15"/>
          <cell r="L15"/>
          <cell r="M15"/>
          <cell r="N15"/>
          <cell r="O15"/>
          <cell r="P15"/>
          <cell r="Q15" t="str">
            <v>C:\Users\jimumount\Desktop\学生\canonデータ\写真\2023年度自動車\自17.jpg</v>
          </cell>
        </row>
        <row r="16">
          <cell r="A16">
            <v>15</v>
          </cell>
          <cell r="B16"/>
          <cell r="C16"/>
          <cell r="D16"/>
          <cell r="E16"/>
          <cell r="F16"/>
          <cell r="G16"/>
          <cell r="H16"/>
          <cell r="I16" t="str">
            <v/>
          </cell>
          <cell r="J16"/>
          <cell r="K16"/>
          <cell r="L16"/>
          <cell r="M16"/>
          <cell r="N16"/>
          <cell r="O16"/>
          <cell r="P16"/>
          <cell r="Q16" t="str">
            <v>C:\Users\jimumount\Desktop\学生\canonデータ\写真\2023年度自動車\自18.jpg</v>
          </cell>
        </row>
        <row r="17">
          <cell r="A17">
            <v>16</v>
          </cell>
          <cell r="B17"/>
          <cell r="C17"/>
          <cell r="D17"/>
          <cell r="E17"/>
          <cell r="F17"/>
          <cell r="G17"/>
          <cell r="H17"/>
          <cell r="I17" t="str">
            <v/>
          </cell>
          <cell r="J17"/>
          <cell r="K17"/>
          <cell r="L17"/>
          <cell r="M17"/>
          <cell r="N17"/>
          <cell r="O17"/>
          <cell r="P17"/>
          <cell r="Q17" t="str">
            <v>C:\Users\jimumount\Desktop\学生\canonデータ\写真\2023年度自動車\自19.jpg</v>
          </cell>
        </row>
        <row r="18">
          <cell r="A18">
            <v>17</v>
          </cell>
          <cell r="B18"/>
          <cell r="C18"/>
          <cell r="D18"/>
          <cell r="E18"/>
          <cell r="F18"/>
          <cell r="G18"/>
          <cell r="H18"/>
          <cell r="I18" t="str">
            <v/>
          </cell>
          <cell r="J18"/>
          <cell r="K18"/>
          <cell r="L18"/>
          <cell r="M18"/>
          <cell r="N18"/>
          <cell r="O18"/>
          <cell r="P18"/>
          <cell r="Q18" t="str">
            <v>C:\Users\jimumount\Desktop\学生\canonデータ\写真\2023年度自動車\自20.jpg</v>
          </cell>
        </row>
        <row r="19">
          <cell r="A19">
            <v>18</v>
          </cell>
          <cell r="B19"/>
          <cell r="C19"/>
          <cell r="D19"/>
          <cell r="E19"/>
          <cell r="F19"/>
          <cell r="G19"/>
          <cell r="H19"/>
          <cell r="I19" t="str">
            <v/>
          </cell>
          <cell r="J19"/>
          <cell r="K19"/>
          <cell r="L19"/>
          <cell r="M19"/>
          <cell r="N19"/>
          <cell r="O19"/>
          <cell r="P19"/>
          <cell r="Q19" t="str">
            <v>C:\Users\jimumount\Desktop\学生\canonデータ\写真\2023年度自動車\自21.jpg</v>
          </cell>
        </row>
        <row r="20">
          <cell r="A20">
            <v>19</v>
          </cell>
          <cell r="B20"/>
          <cell r="C20"/>
          <cell r="D20"/>
          <cell r="E20"/>
          <cell r="F20"/>
          <cell r="G20"/>
          <cell r="H20"/>
          <cell r="I20" t="str">
            <v/>
          </cell>
          <cell r="J20"/>
          <cell r="K20"/>
          <cell r="L20"/>
          <cell r="M20"/>
          <cell r="N20"/>
          <cell r="O20"/>
          <cell r="P20"/>
          <cell r="Q20" t="str">
            <v>C:\Users\jimumount\Desktop\学生\canonデータ\写真\2023年度自動車\自22.jpg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R7" t="str">
            <v>振込就学支援金1</v>
          </cell>
          <cell r="S7"/>
          <cell r="T7" t="str">
            <v>（4-6月）</v>
          </cell>
          <cell r="U7"/>
        </row>
        <row r="8">
          <cell r="R8" t="str">
            <v>振込就学支援金2</v>
          </cell>
          <cell r="S8"/>
          <cell r="T8" t="str">
            <v>（7-3月）</v>
          </cell>
          <cell r="U8">
            <v>81804</v>
          </cell>
        </row>
        <row r="9">
          <cell r="R9">
            <v>3029.7777777777778</v>
          </cell>
          <cell r="S9" t="str">
            <v>就学支援金年間金額</v>
          </cell>
          <cell r="T9"/>
          <cell r="U9">
            <v>81804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/>
          <cell r="D11"/>
          <cell r="E11"/>
          <cell r="F11">
            <v>0</v>
          </cell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/>
          <cell r="M11"/>
          <cell r="N11"/>
          <cell r="O11">
            <v>0</v>
          </cell>
          <cell r="P11">
            <v>0</v>
          </cell>
          <cell r="R11" t="str">
            <v>返金後合計</v>
          </cell>
          <cell r="S11"/>
          <cell r="T11"/>
          <cell r="U11">
            <v>81804</v>
          </cell>
        </row>
        <row r="12">
          <cell r="B12" t="str">
            <v>ご入金金額1</v>
          </cell>
          <cell r="C12"/>
          <cell r="D12"/>
          <cell r="E12"/>
          <cell r="F12">
            <v>0</v>
          </cell>
          <cell r="G12"/>
          <cell r="H12" t="str">
            <v>-</v>
          </cell>
          <cell r="I12"/>
          <cell r="J12"/>
          <cell r="K12"/>
          <cell r="L12"/>
          <cell r="M12"/>
          <cell r="N12"/>
          <cell r="O12">
            <v>0</v>
          </cell>
          <cell r="P12">
            <v>0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/>
          <cell r="J13"/>
          <cell r="K13"/>
          <cell r="L13"/>
          <cell r="M13"/>
          <cell r="N13"/>
          <cell r="O13">
            <v>0</v>
          </cell>
          <cell r="P13">
            <v>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/>
        </row>
        <row r="15">
          <cell r="B15"/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/>
          <cell r="H15" t="str">
            <v>-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 t="str">
            <v>支援金合計</v>
          </cell>
          <cell r="S15"/>
          <cell r="T15"/>
          <cell r="U15">
            <v>81804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81804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0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>
            <v>0.47619047619047616</v>
          </cell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14123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>
            <v>30000</v>
          </cell>
          <cell r="D23">
            <v>30000</v>
          </cell>
          <cell r="E23">
            <v>40000</v>
          </cell>
          <cell r="F23">
            <v>100000</v>
          </cell>
          <cell r="G23"/>
          <cell r="H23">
            <v>27</v>
          </cell>
          <cell r="I23">
            <v>216000</v>
          </cell>
          <cell r="J23">
            <v>3000</v>
          </cell>
          <cell r="K23">
            <v>3000</v>
          </cell>
          <cell r="L23">
            <v>14123</v>
          </cell>
          <cell r="M23"/>
          <cell r="N23"/>
          <cell r="O23">
            <v>236123</v>
          </cell>
          <cell r="P23">
            <v>336123</v>
          </cell>
          <cell r="R23" t="str">
            <v>合計</v>
          </cell>
          <cell r="S23"/>
          <cell r="T23"/>
          <cell r="U23">
            <v>0</v>
          </cell>
        </row>
        <row r="24">
          <cell r="B24" t="str">
            <v>ご入金金額2</v>
          </cell>
          <cell r="C24">
            <v>30000</v>
          </cell>
          <cell r="D24">
            <v>30000</v>
          </cell>
          <cell r="E24">
            <v>40000</v>
          </cell>
          <cell r="F24">
            <v>100000</v>
          </cell>
          <cell r="G24"/>
          <cell r="H24" t="str">
            <v>-</v>
          </cell>
          <cell r="I24">
            <v>134196</v>
          </cell>
          <cell r="J24">
            <v>3000</v>
          </cell>
          <cell r="K24">
            <v>3000</v>
          </cell>
          <cell r="L24">
            <v>14123</v>
          </cell>
          <cell r="M24"/>
          <cell r="N24"/>
          <cell r="O24">
            <v>154319</v>
          </cell>
          <cell r="P24">
            <v>254319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81804</v>
          </cell>
          <cell r="J25"/>
          <cell r="K25"/>
          <cell r="L25"/>
          <cell r="M25"/>
          <cell r="N25"/>
          <cell r="O25">
            <v>81804</v>
          </cell>
          <cell r="P25">
            <v>81804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30000</v>
          </cell>
          <cell r="D30">
            <v>30000</v>
          </cell>
          <cell r="E30">
            <v>40000</v>
          </cell>
          <cell r="F30">
            <v>100000</v>
          </cell>
          <cell r="G30"/>
          <cell r="H30" t="str">
            <v>-</v>
          </cell>
          <cell r="I30">
            <v>216000</v>
          </cell>
          <cell r="J30">
            <v>3000</v>
          </cell>
          <cell r="K30">
            <v>3000</v>
          </cell>
          <cell r="L30">
            <v>14123</v>
          </cell>
          <cell r="M30">
            <v>0</v>
          </cell>
          <cell r="N30">
            <v>0</v>
          </cell>
          <cell r="O30">
            <v>236123</v>
          </cell>
          <cell r="P30">
            <v>336123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27</v>
          </cell>
          <cell r="I35">
            <v>216000</v>
          </cell>
          <cell r="J35">
            <v>3000</v>
          </cell>
          <cell r="K35">
            <v>3000</v>
          </cell>
          <cell r="L35">
            <v>14123</v>
          </cell>
          <cell r="M35">
            <v>0</v>
          </cell>
          <cell r="N35">
            <v>0</v>
          </cell>
          <cell r="O35">
            <v>236123</v>
          </cell>
          <cell r="P35">
            <v>336123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216000</v>
          </cell>
          <cell r="J36">
            <v>3000</v>
          </cell>
          <cell r="K36">
            <v>3000</v>
          </cell>
          <cell r="L36">
            <v>14123</v>
          </cell>
          <cell r="M36">
            <v>0</v>
          </cell>
          <cell r="N36">
            <v>0</v>
          </cell>
          <cell r="O36">
            <v>236123</v>
          </cell>
          <cell r="P36">
            <v>336123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13">
        <row r="7">
          <cell r="R7" t="str">
            <v>振込就学支援金1</v>
          </cell>
          <cell r="S7"/>
          <cell r="T7" t="str">
            <v>（4-6月）</v>
          </cell>
          <cell r="U7"/>
        </row>
        <row r="8">
          <cell r="R8" t="str">
            <v>振込就学支援金2</v>
          </cell>
          <cell r="S8"/>
          <cell r="T8" t="str">
            <v>（7-3月）</v>
          </cell>
          <cell r="U8">
            <v>72180</v>
          </cell>
        </row>
        <row r="9">
          <cell r="R9">
            <v>4812</v>
          </cell>
          <cell r="S9" t="str">
            <v>就学支援金年間金額</v>
          </cell>
          <cell r="T9"/>
          <cell r="U9">
            <v>72180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/>
          <cell r="D11"/>
          <cell r="E11"/>
          <cell r="F11">
            <v>0</v>
          </cell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/>
          <cell r="M11"/>
          <cell r="N11"/>
          <cell r="O11">
            <v>0</v>
          </cell>
          <cell r="P11">
            <v>0</v>
          </cell>
          <cell r="R11" t="str">
            <v>返金後合計</v>
          </cell>
          <cell r="S11"/>
          <cell r="T11"/>
          <cell r="U11">
            <v>72180</v>
          </cell>
        </row>
        <row r="12">
          <cell r="B12" t="str">
            <v>ご入金金額1</v>
          </cell>
          <cell r="C12"/>
          <cell r="D12"/>
          <cell r="E12"/>
          <cell r="F12">
            <v>0</v>
          </cell>
          <cell r="G12"/>
          <cell r="H12" t="str">
            <v>-</v>
          </cell>
          <cell r="I12"/>
          <cell r="J12"/>
          <cell r="K12"/>
          <cell r="L12"/>
          <cell r="M12"/>
          <cell r="N12"/>
          <cell r="O12">
            <v>0</v>
          </cell>
          <cell r="P12">
            <v>0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/>
          <cell r="J13"/>
          <cell r="K13"/>
          <cell r="L13"/>
          <cell r="M13"/>
          <cell r="N13"/>
          <cell r="O13">
            <v>0</v>
          </cell>
          <cell r="P13">
            <v>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/>
        </row>
        <row r="15">
          <cell r="B15"/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/>
          <cell r="H15" t="str">
            <v>-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 t="str">
            <v>支援金合計</v>
          </cell>
          <cell r="S15"/>
          <cell r="T15"/>
          <cell r="U15">
            <v>72180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25249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46931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 t="str">
            <v>Ｒ6.4.1</v>
          </cell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3649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15</v>
          </cell>
          <cell r="I23">
            <v>120000</v>
          </cell>
          <cell r="J23">
            <v>3000</v>
          </cell>
          <cell r="K23">
            <v>3000</v>
          </cell>
          <cell r="L23">
            <v>3649</v>
          </cell>
          <cell r="M23"/>
          <cell r="N23"/>
          <cell r="O23">
            <v>129649</v>
          </cell>
          <cell r="P23">
            <v>129649</v>
          </cell>
          <cell r="R23" t="str">
            <v>合計</v>
          </cell>
          <cell r="S23"/>
          <cell r="T23"/>
          <cell r="U23">
            <v>46931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>
            <v>94751</v>
          </cell>
          <cell r="J24">
            <v>3000</v>
          </cell>
          <cell r="K24">
            <v>3000</v>
          </cell>
          <cell r="L24">
            <v>3649</v>
          </cell>
          <cell r="M24"/>
          <cell r="N24"/>
          <cell r="O24">
            <v>104400</v>
          </cell>
          <cell r="P24">
            <v>104400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25249</v>
          </cell>
          <cell r="J25"/>
          <cell r="K25"/>
          <cell r="L25"/>
          <cell r="M25"/>
          <cell r="N25"/>
          <cell r="O25">
            <v>25249</v>
          </cell>
          <cell r="P25">
            <v>25249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120000</v>
          </cell>
          <cell r="J30">
            <v>3000</v>
          </cell>
          <cell r="K30">
            <v>3000</v>
          </cell>
          <cell r="L30">
            <v>3649</v>
          </cell>
          <cell r="M30">
            <v>0</v>
          </cell>
          <cell r="N30">
            <v>0</v>
          </cell>
          <cell r="O30">
            <v>129649</v>
          </cell>
          <cell r="P30">
            <v>129649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/>
          <cell r="H35">
            <v>15</v>
          </cell>
          <cell r="I35">
            <v>120000</v>
          </cell>
          <cell r="J35">
            <v>3000</v>
          </cell>
          <cell r="K35">
            <v>3000</v>
          </cell>
          <cell r="L35">
            <v>3649</v>
          </cell>
          <cell r="M35">
            <v>0</v>
          </cell>
          <cell r="N35">
            <v>0</v>
          </cell>
          <cell r="O35">
            <v>129649</v>
          </cell>
          <cell r="P35">
            <v>129649</v>
          </cell>
        </row>
        <row r="36">
          <cell r="B36" t="str">
            <v>年間ご入金金額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/>
          <cell r="H36" t="str">
            <v>-</v>
          </cell>
          <cell r="I36">
            <v>120000</v>
          </cell>
          <cell r="J36">
            <v>3000</v>
          </cell>
          <cell r="K36">
            <v>3000</v>
          </cell>
          <cell r="L36">
            <v>3649</v>
          </cell>
          <cell r="M36">
            <v>0</v>
          </cell>
          <cell r="N36">
            <v>0</v>
          </cell>
          <cell r="O36">
            <v>129649</v>
          </cell>
          <cell r="P36">
            <v>129649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14">
        <row r="7">
          <cell r="R7" t="str">
            <v>振込就学支援金1</v>
          </cell>
          <cell r="S7"/>
          <cell r="T7" t="str">
            <v>（4-6月）</v>
          </cell>
          <cell r="U7">
            <v>52000</v>
          </cell>
        </row>
        <row r="8">
          <cell r="R8" t="str">
            <v>振込就学支援金2</v>
          </cell>
          <cell r="S8"/>
          <cell r="T8" t="str">
            <v>（7-3月）</v>
          </cell>
          <cell r="U8">
            <v>156000</v>
          </cell>
        </row>
        <row r="9">
          <cell r="R9">
            <v>8000</v>
          </cell>
          <cell r="S9" t="str">
            <v>就学支援金年間金額</v>
          </cell>
          <cell r="T9"/>
          <cell r="U9">
            <v>208000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>
            <v>30000</v>
          </cell>
          <cell r="D11">
            <v>30000</v>
          </cell>
          <cell r="E11">
            <v>40000</v>
          </cell>
          <cell r="F11">
            <v>100000</v>
          </cell>
          <cell r="G11"/>
          <cell r="H11">
            <v>15</v>
          </cell>
          <cell r="I11">
            <v>120000</v>
          </cell>
          <cell r="J11">
            <v>3000</v>
          </cell>
          <cell r="K11">
            <v>3000</v>
          </cell>
          <cell r="L11">
            <v>18942</v>
          </cell>
          <cell r="M11"/>
          <cell r="N11"/>
          <cell r="O11">
            <v>144942</v>
          </cell>
          <cell r="P11">
            <v>244942</v>
          </cell>
          <cell r="R11" t="str">
            <v>返金後合計</v>
          </cell>
          <cell r="S11"/>
          <cell r="T11"/>
          <cell r="U11">
            <v>208000</v>
          </cell>
        </row>
        <row r="12">
          <cell r="B12" t="str">
            <v>ご入金金額1</v>
          </cell>
          <cell r="C12">
            <v>30000</v>
          </cell>
          <cell r="D12">
            <v>30000</v>
          </cell>
          <cell r="E12">
            <v>40000</v>
          </cell>
          <cell r="F12">
            <v>100000</v>
          </cell>
          <cell r="G12"/>
          <cell r="H12" t="str">
            <v>-</v>
          </cell>
          <cell r="I12">
            <v>120000</v>
          </cell>
          <cell r="J12">
            <v>3000</v>
          </cell>
          <cell r="K12">
            <v>3000</v>
          </cell>
          <cell r="L12">
            <v>18942</v>
          </cell>
          <cell r="M12"/>
          <cell r="N12"/>
          <cell r="O12">
            <v>144942</v>
          </cell>
          <cell r="P12">
            <v>244942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/>
          <cell r="J13"/>
          <cell r="K13"/>
          <cell r="L13"/>
          <cell r="M13"/>
          <cell r="N13"/>
          <cell r="O13">
            <v>0</v>
          </cell>
          <cell r="P13">
            <v>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/>
        </row>
        <row r="15">
          <cell r="B15"/>
          <cell r="C15">
            <v>30000</v>
          </cell>
          <cell r="D15">
            <v>30000</v>
          </cell>
          <cell r="E15">
            <v>40000</v>
          </cell>
          <cell r="F15">
            <v>100000</v>
          </cell>
          <cell r="G15"/>
          <cell r="H15" t="str">
            <v>-</v>
          </cell>
          <cell r="I15">
            <v>120000</v>
          </cell>
          <cell r="J15">
            <v>3000</v>
          </cell>
          <cell r="K15">
            <v>3000</v>
          </cell>
          <cell r="L15">
            <v>18942</v>
          </cell>
          <cell r="M15">
            <v>0</v>
          </cell>
          <cell r="N15">
            <v>0</v>
          </cell>
          <cell r="O15">
            <v>144942</v>
          </cell>
          <cell r="P15">
            <v>244942</v>
          </cell>
          <cell r="R15" t="str">
            <v>支援金合計</v>
          </cell>
          <cell r="S15"/>
          <cell r="T15"/>
          <cell r="U15">
            <v>208000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94000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114000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/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0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11</v>
          </cell>
          <cell r="I23">
            <v>88000</v>
          </cell>
          <cell r="J23">
            <v>3000</v>
          </cell>
          <cell r="K23">
            <v>3000</v>
          </cell>
          <cell r="L23"/>
          <cell r="M23"/>
          <cell r="N23"/>
          <cell r="O23">
            <v>94000</v>
          </cell>
          <cell r="P23">
            <v>94000</v>
          </cell>
          <cell r="R23" t="str">
            <v>合計</v>
          </cell>
          <cell r="S23"/>
          <cell r="T23"/>
          <cell r="U23">
            <v>114000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88000</v>
          </cell>
          <cell r="J25">
            <v>3000</v>
          </cell>
          <cell r="K25">
            <v>3000</v>
          </cell>
          <cell r="L25"/>
          <cell r="M25"/>
          <cell r="N25"/>
          <cell r="O25">
            <v>94000</v>
          </cell>
          <cell r="P25">
            <v>94000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88000</v>
          </cell>
          <cell r="J30">
            <v>3000</v>
          </cell>
          <cell r="K30">
            <v>3000</v>
          </cell>
          <cell r="L30">
            <v>0</v>
          </cell>
          <cell r="M30">
            <v>0</v>
          </cell>
          <cell r="N30">
            <v>0</v>
          </cell>
          <cell r="O30">
            <v>94000</v>
          </cell>
          <cell r="P30">
            <v>94000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26</v>
          </cell>
          <cell r="I35">
            <v>208000</v>
          </cell>
          <cell r="J35">
            <v>6000</v>
          </cell>
          <cell r="K35">
            <v>6000</v>
          </cell>
          <cell r="L35">
            <v>18942</v>
          </cell>
          <cell r="M35">
            <v>0</v>
          </cell>
          <cell r="N35">
            <v>0</v>
          </cell>
          <cell r="O35">
            <v>238942</v>
          </cell>
          <cell r="P35">
            <v>338942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208000</v>
          </cell>
          <cell r="J36">
            <v>6000</v>
          </cell>
          <cell r="K36">
            <v>6000</v>
          </cell>
          <cell r="L36">
            <v>18942</v>
          </cell>
          <cell r="M36">
            <v>0</v>
          </cell>
          <cell r="N36">
            <v>0</v>
          </cell>
          <cell r="O36">
            <v>238942</v>
          </cell>
          <cell r="P36">
            <v>338942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15">
        <row r="7">
          <cell r="R7" t="str">
            <v>振込就学支援金1</v>
          </cell>
          <cell r="S7"/>
          <cell r="T7" t="str">
            <v>（4-6月）</v>
          </cell>
          <cell r="U7">
            <v>52000</v>
          </cell>
        </row>
        <row r="8">
          <cell r="R8" t="str">
            <v>振込就学支援金2</v>
          </cell>
          <cell r="S8"/>
          <cell r="T8" t="str">
            <v>（7-3月）</v>
          </cell>
          <cell r="U8">
            <v>17333</v>
          </cell>
        </row>
        <row r="9">
          <cell r="R9">
            <v>6933.3</v>
          </cell>
          <cell r="S9" t="str">
            <v>就学支援金年間金額</v>
          </cell>
          <cell r="T9"/>
          <cell r="U9">
            <v>69333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>
            <v>30000</v>
          </cell>
          <cell r="D11">
            <v>30000</v>
          </cell>
          <cell r="E11">
            <v>40000</v>
          </cell>
          <cell r="F11">
            <v>100000</v>
          </cell>
          <cell r="G11"/>
          <cell r="H11">
            <v>10</v>
          </cell>
          <cell r="I11">
            <v>80000</v>
          </cell>
          <cell r="J11">
            <v>2000</v>
          </cell>
          <cell r="K11">
            <v>2000</v>
          </cell>
          <cell r="L11">
            <v>18942</v>
          </cell>
          <cell r="M11"/>
          <cell r="N11"/>
          <cell r="O11">
            <v>102942</v>
          </cell>
          <cell r="P11">
            <v>202942</v>
          </cell>
          <cell r="R11" t="str">
            <v>返金後合計</v>
          </cell>
          <cell r="S11"/>
          <cell r="T11"/>
          <cell r="U11">
            <v>69333</v>
          </cell>
        </row>
        <row r="12">
          <cell r="B12" t="str">
            <v>ご入金金額1</v>
          </cell>
          <cell r="C12">
            <v>30000</v>
          </cell>
          <cell r="D12">
            <v>30000</v>
          </cell>
          <cell r="E12">
            <v>40000</v>
          </cell>
          <cell r="F12">
            <v>100000</v>
          </cell>
          <cell r="G12"/>
          <cell r="H12" t="str">
            <v>-</v>
          </cell>
          <cell r="I12">
            <v>10667</v>
          </cell>
          <cell r="J12">
            <v>2000</v>
          </cell>
          <cell r="K12">
            <v>2000</v>
          </cell>
          <cell r="L12">
            <v>18942</v>
          </cell>
          <cell r="M12"/>
          <cell r="N12"/>
          <cell r="O12">
            <v>33609</v>
          </cell>
          <cell r="P12">
            <v>133609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>
            <v>69333</v>
          </cell>
          <cell r="J13"/>
          <cell r="K13"/>
          <cell r="L13"/>
          <cell r="M13"/>
          <cell r="N13"/>
          <cell r="O13">
            <v>69333</v>
          </cell>
          <cell r="P13">
            <v>69333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/>
        </row>
        <row r="15">
          <cell r="B15"/>
          <cell r="C15">
            <v>30000</v>
          </cell>
          <cell r="D15">
            <v>30000</v>
          </cell>
          <cell r="E15">
            <v>40000</v>
          </cell>
          <cell r="F15">
            <v>100000</v>
          </cell>
          <cell r="G15"/>
          <cell r="H15" t="str">
            <v>-</v>
          </cell>
          <cell r="I15">
            <v>80000</v>
          </cell>
          <cell r="J15">
            <v>2000</v>
          </cell>
          <cell r="K15">
            <v>2000</v>
          </cell>
          <cell r="L15">
            <v>18942</v>
          </cell>
          <cell r="M15">
            <v>0</v>
          </cell>
          <cell r="N15">
            <v>0</v>
          </cell>
          <cell r="O15">
            <v>102942</v>
          </cell>
          <cell r="P15">
            <v>202942</v>
          </cell>
          <cell r="R15" t="str">
            <v>支援金合計</v>
          </cell>
          <cell r="S15"/>
          <cell r="T15"/>
          <cell r="U15">
            <v>69333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69333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0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>
            <v>0</v>
          </cell>
        </row>
        <row r="22">
          <cell r="B22"/>
          <cell r="C22"/>
          <cell r="D22"/>
          <cell r="E22"/>
          <cell r="F22"/>
          <cell r="G22"/>
          <cell r="H22" t="str">
            <v>単位数</v>
          </cell>
          <cell r="I22">
            <v>8000</v>
          </cell>
          <cell r="J22"/>
          <cell r="K22"/>
          <cell r="L22">
            <v>0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>
            <v>0</v>
          </cell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/>
          <cell r="M23"/>
          <cell r="N23"/>
          <cell r="O23">
            <v>0</v>
          </cell>
          <cell r="P23">
            <v>0</v>
          </cell>
          <cell r="R23" t="str">
            <v>合計</v>
          </cell>
          <cell r="S23"/>
          <cell r="T23"/>
          <cell r="U23">
            <v>0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  <cell r="R24" t="str">
            <v>返金済み</v>
          </cell>
          <cell r="S24"/>
          <cell r="T24"/>
          <cell r="U24">
            <v>111333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/>
          <cell r="J25"/>
          <cell r="K25"/>
          <cell r="L25"/>
          <cell r="M25"/>
          <cell r="N25"/>
          <cell r="O25">
            <v>0</v>
          </cell>
          <cell r="P25">
            <v>0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10</v>
          </cell>
          <cell r="I35">
            <v>80000</v>
          </cell>
          <cell r="J35">
            <v>2000</v>
          </cell>
          <cell r="K35">
            <v>2000</v>
          </cell>
          <cell r="L35">
            <v>18942</v>
          </cell>
          <cell r="M35">
            <v>0</v>
          </cell>
          <cell r="N35">
            <v>0</v>
          </cell>
          <cell r="O35">
            <v>102942</v>
          </cell>
          <cell r="P35">
            <v>202942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80000</v>
          </cell>
          <cell r="J36">
            <v>2000</v>
          </cell>
          <cell r="K36">
            <v>2000</v>
          </cell>
          <cell r="L36">
            <v>18942</v>
          </cell>
          <cell r="M36">
            <v>0</v>
          </cell>
          <cell r="N36">
            <v>0</v>
          </cell>
          <cell r="O36">
            <v>102942</v>
          </cell>
          <cell r="P36">
            <v>202942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16">
        <row r="7">
          <cell r="R7" t="str">
            <v>振込就学支援金1</v>
          </cell>
          <cell r="S7"/>
          <cell r="T7" t="str">
            <v>（4-6月）</v>
          </cell>
          <cell r="U7">
            <v>31278</v>
          </cell>
        </row>
        <row r="8">
          <cell r="R8" t="str">
            <v>振込就学支援金2</v>
          </cell>
          <cell r="S8"/>
          <cell r="T8" t="str">
            <v>（7-3月）</v>
          </cell>
          <cell r="U8">
            <v>93834</v>
          </cell>
        </row>
        <row r="9">
          <cell r="R9">
            <v>4812</v>
          </cell>
          <cell r="S9" t="str">
            <v>就学支援金年間金額</v>
          </cell>
          <cell r="T9"/>
          <cell r="U9">
            <v>125112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>
            <v>30000</v>
          </cell>
          <cell r="D11">
            <v>30000</v>
          </cell>
          <cell r="E11">
            <v>40000</v>
          </cell>
          <cell r="F11">
            <v>100000</v>
          </cell>
          <cell r="G11"/>
          <cell r="H11">
            <v>15</v>
          </cell>
          <cell r="I11">
            <v>120000</v>
          </cell>
          <cell r="J11">
            <v>3000</v>
          </cell>
          <cell r="K11">
            <v>3000</v>
          </cell>
          <cell r="L11">
            <v>18942</v>
          </cell>
          <cell r="M11"/>
          <cell r="N11"/>
          <cell r="O11">
            <v>144942</v>
          </cell>
          <cell r="P11">
            <v>244942</v>
          </cell>
          <cell r="R11" t="str">
            <v>返金後合計</v>
          </cell>
          <cell r="S11"/>
          <cell r="T11"/>
          <cell r="U11">
            <v>125112</v>
          </cell>
        </row>
        <row r="12">
          <cell r="B12" t="str">
            <v>ご入金金額1</v>
          </cell>
          <cell r="C12">
            <v>30000</v>
          </cell>
          <cell r="D12">
            <v>30000</v>
          </cell>
          <cell r="E12">
            <v>40000</v>
          </cell>
          <cell r="F12">
            <v>100000</v>
          </cell>
          <cell r="G12"/>
          <cell r="H12" t="str">
            <v>-</v>
          </cell>
          <cell r="I12">
            <v>120000</v>
          </cell>
          <cell r="J12">
            <v>3000</v>
          </cell>
          <cell r="K12">
            <v>3000</v>
          </cell>
          <cell r="L12">
            <v>18942</v>
          </cell>
          <cell r="M12"/>
          <cell r="N12"/>
          <cell r="O12">
            <v>144942</v>
          </cell>
          <cell r="P12">
            <v>244942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/>
          <cell r="J13"/>
          <cell r="K13"/>
          <cell r="L13"/>
          <cell r="M13"/>
          <cell r="N13"/>
          <cell r="O13">
            <v>0</v>
          </cell>
          <cell r="P13">
            <v>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/>
        </row>
        <row r="15">
          <cell r="B15"/>
          <cell r="C15">
            <v>30000</v>
          </cell>
          <cell r="D15">
            <v>30000</v>
          </cell>
          <cell r="E15">
            <v>40000</v>
          </cell>
          <cell r="F15">
            <v>100000</v>
          </cell>
          <cell r="G15"/>
          <cell r="H15" t="str">
            <v>-</v>
          </cell>
          <cell r="I15">
            <v>120000</v>
          </cell>
          <cell r="J15">
            <v>3000</v>
          </cell>
          <cell r="K15">
            <v>3000</v>
          </cell>
          <cell r="L15">
            <v>18942</v>
          </cell>
          <cell r="M15">
            <v>0</v>
          </cell>
          <cell r="N15">
            <v>0</v>
          </cell>
          <cell r="O15">
            <v>144942</v>
          </cell>
          <cell r="P15">
            <v>244942</v>
          </cell>
          <cell r="R15" t="str">
            <v>支援金合計</v>
          </cell>
          <cell r="S15"/>
          <cell r="T15"/>
          <cell r="U15">
            <v>125112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94000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31112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/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0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11</v>
          </cell>
          <cell r="I23">
            <v>88000</v>
          </cell>
          <cell r="J23">
            <v>3000</v>
          </cell>
          <cell r="K23">
            <v>3000</v>
          </cell>
          <cell r="L23"/>
          <cell r="M23"/>
          <cell r="N23"/>
          <cell r="O23">
            <v>94000</v>
          </cell>
          <cell r="P23">
            <v>94000</v>
          </cell>
          <cell r="R23" t="str">
            <v>合計</v>
          </cell>
          <cell r="S23"/>
          <cell r="T23"/>
          <cell r="U23">
            <v>31112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88000</v>
          </cell>
          <cell r="J25">
            <v>3000</v>
          </cell>
          <cell r="K25">
            <v>3000</v>
          </cell>
          <cell r="L25"/>
          <cell r="M25"/>
          <cell r="N25"/>
          <cell r="O25">
            <v>94000</v>
          </cell>
          <cell r="P25">
            <v>94000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88000</v>
          </cell>
          <cell r="J30">
            <v>3000</v>
          </cell>
          <cell r="K30">
            <v>3000</v>
          </cell>
          <cell r="L30">
            <v>0</v>
          </cell>
          <cell r="M30">
            <v>0</v>
          </cell>
          <cell r="N30">
            <v>0</v>
          </cell>
          <cell r="O30">
            <v>94000</v>
          </cell>
          <cell r="P30">
            <v>94000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26</v>
          </cell>
          <cell r="I35">
            <v>208000</v>
          </cell>
          <cell r="J35">
            <v>6000</v>
          </cell>
          <cell r="K35">
            <v>6000</v>
          </cell>
          <cell r="L35">
            <v>18942</v>
          </cell>
          <cell r="M35">
            <v>0</v>
          </cell>
          <cell r="N35">
            <v>0</v>
          </cell>
          <cell r="O35">
            <v>238942</v>
          </cell>
          <cell r="P35">
            <v>338942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208000</v>
          </cell>
          <cell r="J36">
            <v>6000</v>
          </cell>
          <cell r="K36">
            <v>6000</v>
          </cell>
          <cell r="L36">
            <v>18942</v>
          </cell>
          <cell r="M36">
            <v>0</v>
          </cell>
          <cell r="N36">
            <v>0</v>
          </cell>
          <cell r="O36">
            <v>238942</v>
          </cell>
          <cell r="P36">
            <v>338942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17">
        <row r="7">
          <cell r="R7" t="str">
            <v>振込就学支援金1</v>
          </cell>
          <cell r="S7"/>
          <cell r="T7" t="str">
            <v>（4-6月）</v>
          </cell>
          <cell r="U7">
            <v>52000</v>
          </cell>
        </row>
        <row r="8">
          <cell r="R8" t="str">
            <v>振込就学支援金2</v>
          </cell>
          <cell r="S8"/>
          <cell r="T8" t="str">
            <v>（7-3月）</v>
          </cell>
          <cell r="U8">
            <v>156000</v>
          </cell>
        </row>
        <row r="9">
          <cell r="R9">
            <v>8000</v>
          </cell>
          <cell r="S9" t="str">
            <v>就学支援金年間金額</v>
          </cell>
          <cell r="T9"/>
          <cell r="U9">
            <v>208000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>
            <v>30000</v>
          </cell>
          <cell r="D11">
            <v>30000</v>
          </cell>
          <cell r="E11">
            <v>40000</v>
          </cell>
          <cell r="F11">
            <v>100000</v>
          </cell>
          <cell r="G11"/>
          <cell r="H11">
            <v>15</v>
          </cell>
          <cell r="I11">
            <v>120000</v>
          </cell>
          <cell r="J11">
            <v>3000</v>
          </cell>
          <cell r="K11">
            <v>3000</v>
          </cell>
          <cell r="L11">
            <v>18942</v>
          </cell>
          <cell r="M11"/>
          <cell r="N11"/>
          <cell r="O11">
            <v>144942</v>
          </cell>
          <cell r="P11">
            <v>244942</v>
          </cell>
          <cell r="R11" t="str">
            <v>返金後合計</v>
          </cell>
          <cell r="S11"/>
          <cell r="T11"/>
          <cell r="U11">
            <v>208000</v>
          </cell>
        </row>
        <row r="12">
          <cell r="B12" t="str">
            <v>ご入金金額1</v>
          </cell>
          <cell r="C12">
            <v>30000</v>
          </cell>
          <cell r="D12">
            <v>30000</v>
          </cell>
          <cell r="E12">
            <v>40000</v>
          </cell>
          <cell r="F12">
            <v>100000</v>
          </cell>
          <cell r="G12"/>
          <cell r="H12" t="str">
            <v>-</v>
          </cell>
          <cell r="I12">
            <v>120000</v>
          </cell>
          <cell r="J12">
            <v>3000</v>
          </cell>
          <cell r="K12">
            <v>3000</v>
          </cell>
          <cell r="L12">
            <v>18942</v>
          </cell>
          <cell r="M12"/>
          <cell r="N12"/>
          <cell r="O12">
            <v>144942</v>
          </cell>
          <cell r="P12">
            <v>244942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/>
          <cell r="J13"/>
          <cell r="K13"/>
          <cell r="L13"/>
          <cell r="M13"/>
          <cell r="N13"/>
          <cell r="O13">
            <v>0</v>
          </cell>
          <cell r="P13">
            <v>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/>
        </row>
        <row r="15">
          <cell r="B15"/>
          <cell r="C15">
            <v>30000</v>
          </cell>
          <cell r="D15">
            <v>30000</v>
          </cell>
          <cell r="E15">
            <v>40000</v>
          </cell>
          <cell r="F15">
            <v>100000</v>
          </cell>
          <cell r="G15"/>
          <cell r="H15" t="str">
            <v>-</v>
          </cell>
          <cell r="I15">
            <v>120000</v>
          </cell>
          <cell r="J15">
            <v>3000</v>
          </cell>
          <cell r="K15">
            <v>3000</v>
          </cell>
          <cell r="L15">
            <v>18942</v>
          </cell>
          <cell r="M15">
            <v>0</v>
          </cell>
          <cell r="N15">
            <v>0</v>
          </cell>
          <cell r="O15">
            <v>144942</v>
          </cell>
          <cell r="P15">
            <v>244942</v>
          </cell>
          <cell r="R15" t="str">
            <v>支援金合計</v>
          </cell>
          <cell r="S15"/>
          <cell r="T15"/>
          <cell r="U15">
            <v>208000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94000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114000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/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0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11</v>
          </cell>
          <cell r="I23">
            <v>88000</v>
          </cell>
          <cell r="J23">
            <v>3000</v>
          </cell>
          <cell r="K23">
            <v>3000</v>
          </cell>
          <cell r="L23"/>
          <cell r="M23"/>
          <cell r="N23"/>
          <cell r="O23">
            <v>94000</v>
          </cell>
          <cell r="P23">
            <v>94000</v>
          </cell>
          <cell r="R23" t="str">
            <v>合計</v>
          </cell>
          <cell r="S23"/>
          <cell r="T23"/>
          <cell r="U23">
            <v>114000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88000</v>
          </cell>
          <cell r="J25">
            <v>3000</v>
          </cell>
          <cell r="K25">
            <v>3000</v>
          </cell>
          <cell r="L25"/>
          <cell r="M25"/>
          <cell r="N25"/>
          <cell r="O25">
            <v>94000</v>
          </cell>
          <cell r="P25">
            <v>94000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88000</v>
          </cell>
          <cell r="J30">
            <v>3000</v>
          </cell>
          <cell r="K30">
            <v>3000</v>
          </cell>
          <cell r="L30">
            <v>0</v>
          </cell>
          <cell r="M30">
            <v>0</v>
          </cell>
          <cell r="N30">
            <v>0</v>
          </cell>
          <cell r="O30">
            <v>94000</v>
          </cell>
          <cell r="P30">
            <v>94000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26</v>
          </cell>
          <cell r="I35">
            <v>208000</v>
          </cell>
          <cell r="J35">
            <v>6000</v>
          </cell>
          <cell r="K35">
            <v>6000</v>
          </cell>
          <cell r="L35">
            <v>18942</v>
          </cell>
          <cell r="M35">
            <v>0</v>
          </cell>
          <cell r="N35">
            <v>0</v>
          </cell>
          <cell r="O35">
            <v>238942</v>
          </cell>
          <cell r="P35">
            <v>338942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208000</v>
          </cell>
          <cell r="J36">
            <v>6000</v>
          </cell>
          <cell r="K36">
            <v>6000</v>
          </cell>
          <cell r="L36">
            <v>18942</v>
          </cell>
          <cell r="M36">
            <v>0</v>
          </cell>
          <cell r="N36">
            <v>0</v>
          </cell>
          <cell r="O36">
            <v>238942</v>
          </cell>
          <cell r="P36">
            <v>338942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18">
        <row r="7">
          <cell r="R7" t="str">
            <v>振込就学支援金1</v>
          </cell>
          <cell r="S7"/>
          <cell r="T7" t="str">
            <v>（4-6月）</v>
          </cell>
          <cell r="U7">
            <v>52000</v>
          </cell>
        </row>
        <row r="8">
          <cell r="R8" t="str">
            <v>振込就学支援金2</v>
          </cell>
          <cell r="S8"/>
          <cell r="T8" t="str">
            <v>（7-3月）</v>
          </cell>
          <cell r="U8">
            <v>156000</v>
          </cell>
        </row>
        <row r="9">
          <cell r="R9">
            <v>8000</v>
          </cell>
          <cell r="S9" t="str">
            <v>就学支援金年間金額</v>
          </cell>
          <cell r="T9"/>
          <cell r="U9">
            <v>208000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>
            <v>30000</v>
          </cell>
          <cell r="D11">
            <v>30000</v>
          </cell>
          <cell r="E11">
            <v>40000</v>
          </cell>
          <cell r="F11">
            <v>100000</v>
          </cell>
          <cell r="G11"/>
          <cell r="H11">
            <v>15</v>
          </cell>
          <cell r="I11">
            <v>120000</v>
          </cell>
          <cell r="J11">
            <v>3000</v>
          </cell>
          <cell r="K11">
            <v>3000</v>
          </cell>
          <cell r="L11">
            <v>18942</v>
          </cell>
          <cell r="M11"/>
          <cell r="N11"/>
          <cell r="O11">
            <v>144942</v>
          </cell>
          <cell r="P11">
            <v>244942</v>
          </cell>
          <cell r="R11" t="str">
            <v>返金後合計</v>
          </cell>
          <cell r="S11"/>
          <cell r="T11"/>
          <cell r="U11">
            <v>208000</v>
          </cell>
        </row>
        <row r="12">
          <cell r="B12" t="str">
            <v>ご入金金額1</v>
          </cell>
          <cell r="C12">
            <v>30000</v>
          </cell>
          <cell r="D12">
            <v>30000</v>
          </cell>
          <cell r="E12">
            <v>40000</v>
          </cell>
          <cell r="F12">
            <v>100000</v>
          </cell>
          <cell r="G12"/>
          <cell r="H12" t="str">
            <v>-</v>
          </cell>
          <cell r="I12"/>
          <cell r="J12">
            <v>3000</v>
          </cell>
          <cell r="K12">
            <v>3000</v>
          </cell>
          <cell r="L12">
            <v>18942</v>
          </cell>
          <cell r="M12"/>
          <cell r="N12"/>
          <cell r="O12">
            <v>24942</v>
          </cell>
          <cell r="P12">
            <v>124942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>
            <v>120000</v>
          </cell>
          <cell r="J13"/>
          <cell r="K13"/>
          <cell r="L13"/>
          <cell r="M13"/>
          <cell r="N13"/>
          <cell r="O13">
            <v>120000</v>
          </cell>
          <cell r="P13">
            <v>120000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/>
        </row>
        <row r="15">
          <cell r="B15"/>
          <cell r="C15">
            <v>30000</v>
          </cell>
          <cell r="D15">
            <v>30000</v>
          </cell>
          <cell r="E15">
            <v>40000</v>
          </cell>
          <cell r="F15">
            <v>100000</v>
          </cell>
          <cell r="G15"/>
          <cell r="H15" t="str">
            <v>-</v>
          </cell>
          <cell r="I15">
            <v>120000</v>
          </cell>
          <cell r="J15">
            <v>3000</v>
          </cell>
          <cell r="K15">
            <v>3000</v>
          </cell>
          <cell r="L15">
            <v>18942</v>
          </cell>
          <cell r="M15">
            <v>0</v>
          </cell>
          <cell r="N15">
            <v>0</v>
          </cell>
          <cell r="O15">
            <v>144942</v>
          </cell>
          <cell r="P15">
            <v>244942</v>
          </cell>
          <cell r="R15" t="str">
            <v>支援金合計</v>
          </cell>
          <cell r="S15"/>
          <cell r="T15"/>
          <cell r="U15">
            <v>208000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208000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0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/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0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11</v>
          </cell>
          <cell r="I23">
            <v>88000</v>
          </cell>
          <cell r="J23">
            <v>3000</v>
          </cell>
          <cell r="K23">
            <v>3000</v>
          </cell>
          <cell r="L23"/>
          <cell r="M23"/>
          <cell r="N23"/>
          <cell r="O23">
            <v>94000</v>
          </cell>
          <cell r="P23">
            <v>94000</v>
          </cell>
          <cell r="R23" t="str">
            <v>合計</v>
          </cell>
          <cell r="S23"/>
          <cell r="T23"/>
          <cell r="U23">
            <v>0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/>
          <cell r="J24">
            <v>3000</v>
          </cell>
          <cell r="K24">
            <v>3000</v>
          </cell>
          <cell r="L24"/>
          <cell r="M24"/>
          <cell r="N24"/>
          <cell r="O24">
            <v>6000</v>
          </cell>
          <cell r="P24">
            <v>6000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88000</v>
          </cell>
          <cell r="J25"/>
          <cell r="K25"/>
          <cell r="L25"/>
          <cell r="M25"/>
          <cell r="N25"/>
          <cell r="O25">
            <v>88000</v>
          </cell>
          <cell r="P25">
            <v>88000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88000</v>
          </cell>
          <cell r="J30">
            <v>3000</v>
          </cell>
          <cell r="K30">
            <v>3000</v>
          </cell>
          <cell r="L30">
            <v>0</v>
          </cell>
          <cell r="M30">
            <v>0</v>
          </cell>
          <cell r="N30">
            <v>0</v>
          </cell>
          <cell r="O30">
            <v>94000</v>
          </cell>
          <cell r="P30">
            <v>94000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26</v>
          </cell>
          <cell r="I35">
            <v>208000</v>
          </cell>
          <cell r="J35">
            <v>6000</v>
          </cell>
          <cell r="K35">
            <v>6000</v>
          </cell>
          <cell r="L35">
            <v>18942</v>
          </cell>
          <cell r="M35">
            <v>0</v>
          </cell>
          <cell r="N35">
            <v>0</v>
          </cell>
          <cell r="O35">
            <v>238942</v>
          </cell>
          <cell r="P35">
            <v>338942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208000</v>
          </cell>
          <cell r="J36">
            <v>6000</v>
          </cell>
          <cell r="K36">
            <v>6000</v>
          </cell>
          <cell r="L36">
            <v>18942</v>
          </cell>
          <cell r="M36">
            <v>0</v>
          </cell>
          <cell r="N36">
            <v>0</v>
          </cell>
          <cell r="O36">
            <v>238942</v>
          </cell>
          <cell r="P36">
            <v>338942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19">
        <row r="7">
          <cell r="R7" t="str">
            <v>振込就学支援金1</v>
          </cell>
          <cell r="S7"/>
          <cell r="T7" t="str">
            <v>（4-6月）</v>
          </cell>
          <cell r="U7">
            <v>52000</v>
          </cell>
        </row>
        <row r="8">
          <cell r="R8" t="str">
            <v>振込就学支援金2</v>
          </cell>
          <cell r="S8"/>
          <cell r="T8" t="str">
            <v>（7-3月）</v>
          </cell>
          <cell r="U8">
            <v>156000</v>
          </cell>
        </row>
        <row r="9">
          <cell r="R9">
            <v>8000</v>
          </cell>
          <cell r="S9" t="str">
            <v>就学支援金年間金額</v>
          </cell>
          <cell r="T9"/>
          <cell r="U9">
            <v>208000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>
            <v>30000</v>
          </cell>
          <cell r="D11">
            <v>30000</v>
          </cell>
          <cell r="E11">
            <v>40000</v>
          </cell>
          <cell r="F11">
            <v>100000</v>
          </cell>
          <cell r="G11"/>
          <cell r="H11">
            <v>15</v>
          </cell>
          <cell r="I11">
            <v>120000</v>
          </cell>
          <cell r="J11">
            <v>3000</v>
          </cell>
          <cell r="K11">
            <v>3000</v>
          </cell>
          <cell r="L11">
            <v>18942</v>
          </cell>
          <cell r="M11"/>
          <cell r="N11"/>
          <cell r="O11">
            <v>144942</v>
          </cell>
          <cell r="P11">
            <v>244942</v>
          </cell>
          <cell r="R11" t="str">
            <v>返金後合計</v>
          </cell>
          <cell r="S11"/>
          <cell r="T11"/>
          <cell r="U11">
            <v>208000</v>
          </cell>
        </row>
        <row r="12">
          <cell r="B12" t="str">
            <v>ご入金金額1</v>
          </cell>
          <cell r="C12">
            <v>30000</v>
          </cell>
          <cell r="D12">
            <v>30000</v>
          </cell>
          <cell r="E12">
            <v>40000</v>
          </cell>
          <cell r="F12">
            <v>100000</v>
          </cell>
          <cell r="G12"/>
          <cell r="H12" t="str">
            <v>-</v>
          </cell>
          <cell r="I12">
            <v>120000</v>
          </cell>
          <cell r="J12">
            <v>3000</v>
          </cell>
          <cell r="K12">
            <v>3000</v>
          </cell>
          <cell r="L12">
            <v>18942</v>
          </cell>
          <cell r="M12"/>
          <cell r="N12"/>
          <cell r="O12">
            <v>144942</v>
          </cell>
          <cell r="P12">
            <v>244942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/>
          <cell r="J13"/>
          <cell r="K13"/>
          <cell r="L13"/>
          <cell r="M13"/>
          <cell r="N13"/>
          <cell r="O13">
            <v>0</v>
          </cell>
          <cell r="P13">
            <v>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/>
        </row>
        <row r="15">
          <cell r="B15"/>
          <cell r="C15">
            <v>30000</v>
          </cell>
          <cell r="D15">
            <v>30000</v>
          </cell>
          <cell r="E15">
            <v>40000</v>
          </cell>
          <cell r="F15">
            <v>100000</v>
          </cell>
          <cell r="G15"/>
          <cell r="H15" t="str">
            <v>-</v>
          </cell>
          <cell r="I15">
            <v>120000</v>
          </cell>
          <cell r="J15">
            <v>3000</v>
          </cell>
          <cell r="K15">
            <v>3000</v>
          </cell>
          <cell r="L15">
            <v>18942</v>
          </cell>
          <cell r="M15">
            <v>0</v>
          </cell>
          <cell r="N15">
            <v>0</v>
          </cell>
          <cell r="O15">
            <v>144942</v>
          </cell>
          <cell r="P15">
            <v>244942</v>
          </cell>
          <cell r="R15" t="str">
            <v>支援金合計</v>
          </cell>
          <cell r="S15"/>
          <cell r="T15"/>
          <cell r="U15">
            <v>208000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94000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114000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/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0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11</v>
          </cell>
          <cell r="I23">
            <v>88000</v>
          </cell>
          <cell r="J23">
            <v>3000</v>
          </cell>
          <cell r="K23">
            <v>3000</v>
          </cell>
          <cell r="L23"/>
          <cell r="M23"/>
          <cell r="N23"/>
          <cell r="O23">
            <v>94000</v>
          </cell>
          <cell r="P23">
            <v>94000</v>
          </cell>
          <cell r="R23" t="str">
            <v>合計</v>
          </cell>
          <cell r="S23"/>
          <cell r="T23"/>
          <cell r="U23">
            <v>114000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88000</v>
          </cell>
          <cell r="J25">
            <v>3000</v>
          </cell>
          <cell r="K25">
            <v>3000</v>
          </cell>
          <cell r="L25"/>
          <cell r="M25"/>
          <cell r="N25"/>
          <cell r="O25">
            <v>94000</v>
          </cell>
          <cell r="P25">
            <v>94000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88000</v>
          </cell>
          <cell r="J30">
            <v>3000</v>
          </cell>
          <cell r="K30">
            <v>3000</v>
          </cell>
          <cell r="L30">
            <v>0</v>
          </cell>
          <cell r="M30">
            <v>0</v>
          </cell>
          <cell r="N30">
            <v>0</v>
          </cell>
          <cell r="O30">
            <v>94000</v>
          </cell>
          <cell r="P30">
            <v>94000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26</v>
          </cell>
          <cell r="I35">
            <v>208000</v>
          </cell>
          <cell r="J35">
            <v>6000</v>
          </cell>
          <cell r="K35">
            <v>6000</v>
          </cell>
          <cell r="L35">
            <v>18942</v>
          </cell>
          <cell r="M35">
            <v>0</v>
          </cell>
          <cell r="N35">
            <v>0</v>
          </cell>
          <cell r="O35">
            <v>238942</v>
          </cell>
          <cell r="P35">
            <v>338942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208000</v>
          </cell>
          <cell r="J36">
            <v>6000</v>
          </cell>
          <cell r="K36">
            <v>6000</v>
          </cell>
          <cell r="L36">
            <v>18942</v>
          </cell>
          <cell r="M36">
            <v>0</v>
          </cell>
          <cell r="N36">
            <v>0</v>
          </cell>
          <cell r="O36">
            <v>238942</v>
          </cell>
          <cell r="P36">
            <v>338942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20">
        <row r="7">
          <cell r="R7" t="str">
            <v>振込就学支援金1</v>
          </cell>
          <cell r="S7"/>
          <cell r="T7" t="str">
            <v>（4-6月）</v>
          </cell>
          <cell r="U7">
            <v>52000</v>
          </cell>
        </row>
        <row r="8">
          <cell r="R8" t="str">
            <v>振込就学支援金2</v>
          </cell>
          <cell r="S8"/>
          <cell r="T8" t="str">
            <v>（7-3月）</v>
          </cell>
          <cell r="U8">
            <v>156000</v>
          </cell>
        </row>
        <row r="9">
          <cell r="R9">
            <v>8000</v>
          </cell>
          <cell r="S9" t="str">
            <v>就学支援金年間金額</v>
          </cell>
          <cell r="T9"/>
          <cell r="U9">
            <v>208000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>
            <v>30000</v>
          </cell>
          <cell r="D11">
            <v>30000</v>
          </cell>
          <cell r="E11">
            <v>40000</v>
          </cell>
          <cell r="F11">
            <v>100000</v>
          </cell>
          <cell r="G11"/>
          <cell r="H11">
            <v>15</v>
          </cell>
          <cell r="I11">
            <v>120000</v>
          </cell>
          <cell r="J11">
            <v>3000</v>
          </cell>
          <cell r="K11">
            <v>3000</v>
          </cell>
          <cell r="L11">
            <v>18942</v>
          </cell>
          <cell r="M11"/>
          <cell r="N11"/>
          <cell r="O11">
            <v>144942</v>
          </cell>
          <cell r="P11">
            <v>244942</v>
          </cell>
          <cell r="R11" t="str">
            <v>返金後合計</v>
          </cell>
          <cell r="S11"/>
          <cell r="T11"/>
          <cell r="U11">
            <v>208000</v>
          </cell>
        </row>
        <row r="12">
          <cell r="B12" t="str">
            <v>ご入金金額1</v>
          </cell>
          <cell r="C12">
            <v>30000</v>
          </cell>
          <cell r="D12">
            <v>30000</v>
          </cell>
          <cell r="E12">
            <v>40000</v>
          </cell>
          <cell r="F12">
            <v>100000</v>
          </cell>
          <cell r="G12"/>
          <cell r="H12" t="str">
            <v>-</v>
          </cell>
          <cell r="I12">
            <v>120000</v>
          </cell>
          <cell r="J12">
            <v>3000</v>
          </cell>
          <cell r="K12">
            <v>3000</v>
          </cell>
          <cell r="L12">
            <v>18942</v>
          </cell>
          <cell r="M12"/>
          <cell r="N12"/>
          <cell r="O12">
            <v>144942</v>
          </cell>
          <cell r="P12">
            <v>244942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/>
          <cell r="J13"/>
          <cell r="K13"/>
          <cell r="L13"/>
          <cell r="M13"/>
          <cell r="N13"/>
          <cell r="O13">
            <v>0</v>
          </cell>
          <cell r="P13">
            <v>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/>
        </row>
        <row r="15">
          <cell r="B15"/>
          <cell r="C15">
            <v>30000</v>
          </cell>
          <cell r="D15">
            <v>30000</v>
          </cell>
          <cell r="E15">
            <v>40000</v>
          </cell>
          <cell r="F15">
            <v>100000</v>
          </cell>
          <cell r="G15"/>
          <cell r="H15" t="str">
            <v>-</v>
          </cell>
          <cell r="I15">
            <v>120000</v>
          </cell>
          <cell r="J15">
            <v>3000</v>
          </cell>
          <cell r="K15">
            <v>3000</v>
          </cell>
          <cell r="L15">
            <v>18942</v>
          </cell>
          <cell r="M15">
            <v>0</v>
          </cell>
          <cell r="N15">
            <v>0</v>
          </cell>
          <cell r="O15">
            <v>144942</v>
          </cell>
          <cell r="P15">
            <v>244942</v>
          </cell>
          <cell r="R15" t="str">
            <v>支援金合計</v>
          </cell>
          <cell r="S15"/>
          <cell r="T15"/>
          <cell r="U15">
            <v>208000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94000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114000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/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0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11</v>
          </cell>
          <cell r="I23">
            <v>88000</v>
          </cell>
          <cell r="J23">
            <v>3000</v>
          </cell>
          <cell r="K23">
            <v>3000</v>
          </cell>
          <cell r="L23"/>
          <cell r="M23"/>
          <cell r="N23"/>
          <cell r="O23">
            <v>94000</v>
          </cell>
          <cell r="P23">
            <v>94000</v>
          </cell>
          <cell r="R23" t="str">
            <v>合計</v>
          </cell>
          <cell r="S23"/>
          <cell r="T23"/>
          <cell r="U23">
            <v>114000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88000</v>
          </cell>
          <cell r="J25">
            <v>3000</v>
          </cell>
          <cell r="K25">
            <v>3000</v>
          </cell>
          <cell r="L25"/>
          <cell r="M25"/>
          <cell r="N25"/>
          <cell r="O25">
            <v>94000</v>
          </cell>
          <cell r="P25">
            <v>94000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88000</v>
          </cell>
          <cell r="J30">
            <v>3000</v>
          </cell>
          <cell r="K30">
            <v>3000</v>
          </cell>
          <cell r="L30">
            <v>0</v>
          </cell>
          <cell r="M30">
            <v>0</v>
          </cell>
          <cell r="N30">
            <v>0</v>
          </cell>
          <cell r="O30">
            <v>94000</v>
          </cell>
          <cell r="P30">
            <v>94000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26</v>
          </cell>
          <cell r="I35">
            <v>208000</v>
          </cell>
          <cell r="J35">
            <v>6000</v>
          </cell>
          <cell r="K35">
            <v>6000</v>
          </cell>
          <cell r="L35">
            <v>18942</v>
          </cell>
          <cell r="M35">
            <v>0</v>
          </cell>
          <cell r="N35">
            <v>0</v>
          </cell>
          <cell r="O35">
            <v>238942</v>
          </cell>
          <cell r="P35">
            <v>338942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208000</v>
          </cell>
          <cell r="J36">
            <v>6000</v>
          </cell>
          <cell r="K36">
            <v>6000</v>
          </cell>
          <cell r="L36">
            <v>18942</v>
          </cell>
          <cell r="M36">
            <v>0</v>
          </cell>
          <cell r="N36">
            <v>0</v>
          </cell>
          <cell r="O36">
            <v>238942</v>
          </cell>
          <cell r="P36">
            <v>338942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21">
        <row r="7">
          <cell r="R7" t="str">
            <v>振込就学支援金1</v>
          </cell>
          <cell r="S7"/>
          <cell r="T7" t="str">
            <v>（4-6月）</v>
          </cell>
          <cell r="U7">
            <v>31278</v>
          </cell>
        </row>
        <row r="8">
          <cell r="R8" t="str">
            <v>振込就学支援金2</v>
          </cell>
          <cell r="S8"/>
          <cell r="T8" t="str">
            <v>（7-3月）</v>
          </cell>
          <cell r="U8">
            <v>156000</v>
          </cell>
        </row>
        <row r="9">
          <cell r="R9">
            <v>7203</v>
          </cell>
          <cell r="S9" t="str">
            <v>就学支援金年間金額</v>
          </cell>
          <cell r="T9"/>
          <cell r="U9">
            <v>187278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>
            <v>30000</v>
          </cell>
          <cell r="D11">
            <v>30000</v>
          </cell>
          <cell r="E11">
            <v>40000</v>
          </cell>
          <cell r="F11">
            <v>100000</v>
          </cell>
          <cell r="G11"/>
          <cell r="H11">
            <v>15</v>
          </cell>
          <cell r="I11">
            <v>120000</v>
          </cell>
          <cell r="J11">
            <v>3000</v>
          </cell>
          <cell r="K11">
            <v>3000</v>
          </cell>
          <cell r="L11">
            <v>18942</v>
          </cell>
          <cell r="M11"/>
          <cell r="N11"/>
          <cell r="O11">
            <v>144942</v>
          </cell>
          <cell r="P11">
            <v>244942</v>
          </cell>
          <cell r="R11" t="str">
            <v>返金後合計</v>
          </cell>
          <cell r="S11"/>
          <cell r="T11"/>
          <cell r="U11">
            <v>187278</v>
          </cell>
        </row>
        <row r="12">
          <cell r="B12" t="str">
            <v>ご入金金額1</v>
          </cell>
          <cell r="C12">
            <v>30000</v>
          </cell>
          <cell r="D12">
            <v>30000</v>
          </cell>
          <cell r="E12">
            <v>40000</v>
          </cell>
          <cell r="F12">
            <v>100000</v>
          </cell>
          <cell r="G12"/>
          <cell r="H12" t="str">
            <v>-</v>
          </cell>
          <cell r="I12">
            <v>120000</v>
          </cell>
          <cell r="J12">
            <v>3000</v>
          </cell>
          <cell r="K12">
            <v>3000</v>
          </cell>
          <cell r="L12">
            <v>18942</v>
          </cell>
          <cell r="M12"/>
          <cell r="N12"/>
          <cell r="O12">
            <v>144942</v>
          </cell>
          <cell r="P12">
            <v>244942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/>
          <cell r="J13"/>
          <cell r="K13"/>
          <cell r="L13"/>
          <cell r="M13"/>
          <cell r="N13"/>
          <cell r="O13">
            <v>0</v>
          </cell>
          <cell r="P13">
            <v>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/>
        </row>
        <row r="15">
          <cell r="B15"/>
          <cell r="C15">
            <v>30000</v>
          </cell>
          <cell r="D15">
            <v>30000</v>
          </cell>
          <cell r="E15">
            <v>40000</v>
          </cell>
          <cell r="F15">
            <v>100000</v>
          </cell>
          <cell r="G15"/>
          <cell r="H15" t="str">
            <v>-</v>
          </cell>
          <cell r="I15">
            <v>120000</v>
          </cell>
          <cell r="J15">
            <v>3000</v>
          </cell>
          <cell r="K15">
            <v>3000</v>
          </cell>
          <cell r="L15">
            <v>18942</v>
          </cell>
          <cell r="M15">
            <v>0</v>
          </cell>
          <cell r="N15">
            <v>0</v>
          </cell>
          <cell r="O15">
            <v>144942</v>
          </cell>
          <cell r="P15">
            <v>244942</v>
          </cell>
          <cell r="R15" t="str">
            <v>支援金合計</v>
          </cell>
          <cell r="S15"/>
          <cell r="T15"/>
          <cell r="U15">
            <v>187278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94000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93278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/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0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11</v>
          </cell>
          <cell r="I23">
            <v>88000</v>
          </cell>
          <cell r="J23">
            <v>3000</v>
          </cell>
          <cell r="K23">
            <v>3000</v>
          </cell>
          <cell r="L23"/>
          <cell r="M23"/>
          <cell r="N23"/>
          <cell r="O23">
            <v>94000</v>
          </cell>
          <cell r="P23">
            <v>94000</v>
          </cell>
          <cell r="R23" t="str">
            <v>合計</v>
          </cell>
          <cell r="S23"/>
          <cell r="T23"/>
          <cell r="U23">
            <v>93278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88000</v>
          </cell>
          <cell r="J25">
            <v>3000</v>
          </cell>
          <cell r="K25">
            <v>3000</v>
          </cell>
          <cell r="L25"/>
          <cell r="M25"/>
          <cell r="N25"/>
          <cell r="O25">
            <v>94000</v>
          </cell>
          <cell r="P25">
            <v>94000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88000</v>
          </cell>
          <cell r="J30">
            <v>3000</v>
          </cell>
          <cell r="K30">
            <v>3000</v>
          </cell>
          <cell r="L30">
            <v>0</v>
          </cell>
          <cell r="M30">
            <v>0</v>
          </cell>
          <cell r="N30">
            <v>0</v>
          </cell>
          <cell r="O30">
            <v>94000</v>
          </cell>
          <cell r="P30">
            <v>94000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26</v>
          </cell>
          <cell r="I35">
            <v>208000</v>
          </cell>
          <cell r="J35">
            <v>6000</v>
          </cell>
          <cell r="K35">
            <v>6000</v>
          </cell>
          <cell r="L35">
            <v>18942</v>
          </cell>
          <cell r="M35">
            <v>0</v>
          </cell>
          <cell r="N35">
            <v>0</v>
          </cell>
          <cell r="O35">
            <v>238942</v>
          </cell>
          <cell r="P35">
            <v>338942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208000</v>
          </cell>
          <cell r="J36">
            <v>6000</v>
          </cell>
          <cell r="K36">
            <v>6000</v>
          </cell>
          <cell r="L36">
            <v>18942</v>
          </cell>
          <cell r="M36">
            <v>0</v>
          </cell>
          <cell r="N36">
            <v>0</v>
          </cell>
          <cell r="O36">
            <v>238942</v>
          </cell>
          <cell r="P36">
            <v>338942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22">
        <row r="7">
          <cell r="R7" t="str">
            <v>振込就学支援金1</v>
          </cell>
          <cell r="S7"/>
          <cell r="T7" t="str">
            <v>（4-6月）</v>
          </cell>
          <cell r="U7">
            <v>52000</v>
          </cell>
        </row>
        <row r="8">
          <cell r="R8" t="str">
            <v>振込就学支援金2</v>
          </cell>
          <cell r="S8"/>
          <cell r="T8" t="str">
            <v>（7-3月）</v>
          </cell>
          <cell r="U8">
            <v>156000</v>
          </cell>
        </row>
        <row r="9">
          <cell r="R9">
            <v>8000</v>
          </cell>
          <cell r="S9" t="str">
            <v>就学支援金年間金額</v>
          </cell>
          <cell r="T9"/>
          <cell r="U9">
            <v>208000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>
            <v>30000</v>
          </cell>
          <cell r="D11">
            <v>30000</v>
          </cell>
          <cell r="E11">
            <v>40000</v>
          </cell>
          <cell r="F11">
            <v>100000</v>
          </cell>
          <cell r="G11"/>
          <cell r="H11">
            <v>15</v>
          </cell>
          <cell r="I11">
            <v>120000</v>
          </cell>
          <cell r="J11">
            <v>3000</v>
          </cell>
          <cell r="K11">
            <v>3000</v>
          </cell>
          <cell r="L11">
            <v>18942</v>
          </cell>
          <cell r="M11"/>
          <cell r="N11"/>
          <cell r="O11">
            <v>144942</v>
          </cell>
          <cell r="P11">
            <v>244942</v>
          </cell>
          <cell r="R11" t="str">
            <v>返金後合計</v>
          </cell>
          <cell r="S11"/>
          <cell r="T11"/>
          <cell r="U11">
            <v>208000</v>
          </cell>
        </row>
        <row r="12">
          <cell r="B12" t="str">
            <v>ご入金金額1</v>
          </cell>
          <cell r="C12">
            <v>30000</v>
          </cell>
          <cell r="D12">
            <v>30000</v>
          </cell>
          <cell r="E12">
            <v>40000</v>
          </cell>
          <cell r="F12">
            <v>100000</v>
          </cell>
          <cell r="G12"/>
          <cell r="H12" t="str">
            <v>-</v>
          </cell>
          <cell r="I12"/>
          <cell r="J12">
            <v>3000</v>
          </cell>
          <cell r="K12">
            <v>3000</v>
          </cell>
          <cell r="L12">
            <v>18942</v>
          </cell>
          <cell r="M12"/>
          <cell r="N12"/>
          <cell r="O12">
            <v>24942</v>
          </cell>
          <cell r="P12">
            <v>124942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>
            <v>120000</v>
          </cell>
          <cell r="J13"/>
          <cell r="K13"/>
          <cell r="L13"/>
          <cell r="M13"/>
          <cell r="N13"/>
          <cell r="O13">
            <v>120000</v>
          </cell>
          <cell r="P13">
            <v>120000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/>
        </row>
        <row r="15">
          <cell r="B15"/>
          <cell r="C15">
            <v>30000</v>
          </cell>
          <cell r="D15">
            <v>30000</v>
          </cell>
          <cell r="E15">
            <v>40000</v>
          </cell>
          <cell r="F15">
            <v>100000</v>
          </cell>
          <cell r="G15"/>
          <cell r="H15" t="str">
            <v>-</v>
          </cell>
          <cell r="I15">
            <v>120000</v>
          </cell>
          <cell r="J15">
            <v>3000</v>
          </cell>
          <cell r="K15">
            <v>3000</v>
          </cell>
          <cell r="L15">
            <v>18942</v>
          </cell>
          <cell r="M15">
            <v>0</v>
          </cell>
          <cell r="N15">
            <v>0</v>
          </cell>
          <cell r="O15">
            <v>144942</v>
          </cell>
          <cell r="P15">
            <v>244942</v>
          </cell>
          <cell r="R15" t="str">
            <v>支援金合計</v>
          </cell>
          <cell r="S15"/>
          <cell r="T15"/>
          <cell r="U15">
            <v>208000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208000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0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/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0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11</v>
          </cell>
          <cell r="I23">
            <v>88000</v>
          </cell>
          <cell r="J23">
            <v>3000</v>
          </cell>
          <cell r="K23">
            <v>3000</v>
          </cell>
          <cell r="L23"/>
          <cell r="M23"/>
          <cell r="N23"/>
          <cell r="O23">
            <v>94000</v>
          </cell>
          <cell r="P23">
            <v>94000</v>
          </cell>
          <cell r="R23" t="str">
            <v>合計</v>
          </cell>
          <cell r="S23"/>
          <cell r="T23"/>
          <cell r="U23">
            <v>0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/>
          <cell r="J24">
            <v>3000</v>
          </cell>
          <cell r="K24">
            <v>3000</v>
          </cell>
          <cell r="L24"/>
          <cell r="M24"/>
          <cell r="N24"/>
          <cell r="O24">
            <v>6000</v>
          </cell>
          <cell r="P24">
            <v>6000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88000</v>
          </cell>
          <cell r="J25"/>
          <cell r="K25"/>
          <cell r="L25"/>
          <cell r="M25"/>
          <cell r="N25"/>
          <cell r="O25">
            <v>88000</v>
          </cell>
          <cell r="P25">
            <v>88000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88000</v>
          </cell>
          <cell r="J30">
            <v>3000</v>
          </cell>
          <cell r="K30">
            <v>3000</v>
          </cell>
          <cell r="L30">
            <v>0</v>
          </cell>
          <cell r="M30">
            <v>0</v>
          </cell>
          <cell r="N30">
            <v>0</v>
          </cell>
          <cell r="O30">
            <v>94000</v>
          </cell>
          <cell r="P30">
            <v>94000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26</v>
          </cell>
          <cell r="I35">
            <v>208000</v>
          </cell>
          <cell r="J35">
            <v>6000</v>
          </cell>
          <cell r="K35">
            <v>6000</v>
          </cell>
          <cell r="L35">
            <v>18942</v>
          </cell>
          <cell r="M35">
            <v>0</v>
          </cell>
          <cell r="N35">
            <v>0</v>
          </cell>
          <cell r="O35">
            <v>238942</v>
          </cell>
          <cell r="P35">
            <v>338942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208000</v>
          </cell>
          <cell r="J36">
            <v>6000</v>
          </cell>
          <cell r="K36">
            <v>6000</v>
          </cell>
          <cell r="L36">
            <v>18942</v>
          </cell>
          <cell r="M36">
            <v>0</v>
          </cell>
          <cell r="N36">
            <v>0</v>
          </cell>
          <cell r="O36">
            <v>238942</v>
          </cell>
          <cell r="P36">
            <v>338942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23">
        <row r="7">
          <cell r="R7" t="str">
            <v>振込就学支援金1</v>
          </cell>
          <cell r="S7"/>
          <cell r="T7" t="str">
            <v>（4-6月）</v>
          </cell>
          <cell r="U7">
            <v>52000</v>
          </cell>
        </row>
        <row r="8">
          <cell r="R8" t="str">
            <v>振込就学支援金2</v>
          </cell>
          <cell r="S8"/>
          <cell r="T8" t="str">
            <v>（7-3月）</v>
          </cell>
          <cell r="U8">
            <v>156000</v>
          </cell>
        </row>
        <row r="9">
          <cell r="R9">
            <v>8000</v>
          </cell>
          <cell r="S9" t="str">
            <v>就学支援金年間金額</v>
          </cell>
          <cell r="T9"/>
          <cell r="U9">
            <v>208000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>
            <v>30000</v>
          </cell>
          <cell r="D11">
            <v>30000</v>
          </cell>
          <cell r="E11">
            <v>40000</v>
          </cell>
          <cell r="F11">
            <v>100000</v>
          </cell>
          <cell r="G11"/>
          <cell r="H11">
            <v>15</v>
          </cell>
          <cell r="I11">
            <v>120000</v>
          </cell>
          <cell r="J11">
            <v>3000</v>
          </cell>
          <cell r="K11">
            <v>3000</v>
          </cell>
          <cell r="L11">
            <v>18942</v>
          </cell>
          <cell r="M11"/>
          <cell r="N11"/>
          <cell r="O11">
            <v>144942</v>
          </cell>
          <cell r="P11">
            <v>244942</v>
          </cell>
          <cell r="R11" t="str">
            <v>返金後合計</v>
          </cell>
          <cell r="S11"/>
          <cell r="T11"/>
          <cell r="U11">
            <v>208000</v>
          </cell>
        </row>
        <row r="12">
          <cell r="B12" t="str">
            <v>ご入金金額1</v>
          </cell>
          <cell r="C12">
            <v>30000</v>
          </cell>
          <cell r="D12">
            <v>30000</v>
          </cell>
          <cell r="E12">
            <v>40000</v>
          </cell>
          <cell r="F12">
            <v>100000</v>
          </cell>
          <cell r="G12"/>
          <cell r="H12" t="str">
            <v>-</v>
          </cell>
          <cell r="I12">
            <v>120000</v>
          </cell>
          <cell r="J12">
            <v>3000</v>
          </cell>
          <cell r="K12">
            <v>3000</v>
          </cell>
          <cell r="L12">
            <v>18942</v>
          </cell>
          <cell r="M12"/>
          <cell r="N12"/>
          <cell r="O12">
            <v>144942</v>
          </cell>
          <cell r="P12">
            <v>244942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/>
          <cell r="J13"/>
          <cell r="K13"/>
          <cell r="L13"/>
          <cell r="M13"/>
          <cell r="N13"/>
          <cell r="O13">
            <v>0</v>
          </cell>
          <cell r="P13">
            <v>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>
            <v>52100</v>
          </cell>
        </row>
        <row r="15">
          <cell r="B15"/>
          <cell r="C15">
            <v>30000</v>
          </cell>
          <cell r="D15">
            <v>30000</v>
          </cell>
          <cell r="E15">
            <v>40000</v>
          </cell>
          <cell r="F15">
            <v>100000</v>
          </cell>
          <cell r="G15"/>
          <cell r="H15" t="str">
            <v>-</v>
          </cell>
          <cell r="I15">
            <v>120000</v>
          </cell>
          <cell r="J15">
            <v>3000</v>
          </cell>
          <cell r="K15">
            <v>3000</v>
          </cell>
          <cell r="L15">
            <v>18942</v>
          </cell>
          <cell r="M15">
            <v>0</v>
          </cell>
          <cell r="N15">
            <v>0</v>
          </cell>
          <cell r="O15">
            <v>144942</v>
          </cell>
          <cell r="P15">
            <v>244942</v>
          </cell>
          <cell r="R15" t="str">
            <v>支援金合計</v>
          </cell>
          <cell r="S15"/>
          <cell r="T15"/>
          <cell r="U15">
            <v>260100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94000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166100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/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0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11</v>
          </cell>
          <cell r="I23">
            <v>88000</v>
          </cell>
          <cell r="J23">
            <v>3000</v>
          </cell>
          <cell r="K23">
            <v>3000</v>
          </cell>
          <cell r="L23"/>
          <cell r="M23"/>
          <cell r="N23"/>
          <cell r="O23">
            <v>94000</v>
          </cell>
          <cell r="P23">
            <v>94000</v>
          </cell>
          <cell r="R23" t="str">
            <v>合計</v>
          </cell>
          <cell r="S23"/>
          <cell r="T23"/>
          <cell r="U23">
            <v>166100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88000</v>
          </cell>
          <cell r="J25">
            <v>3000</v>
          </cell>
          <cell r="K25">
            <v>3000</v>
          </cell>
          <cell r="L25"/>
          <cell r="M25"/>
          <cell r="N25"/>
          <cell r="O25">
            <v>94000</v>
          </cell>
          <cell r="P25">
            <v>94000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88000</v>
          </cell>
          <cell r="J30">
            <v>3000</v>
          </cell>
          <cell r="K30">
            <v>3000</v>
          </cell>
          <cell r="L30">
            <v>0</v>
          </cell>
          <cell r="M30">
            <v>0</v>
          </cell>
          <cell r="N30">
            <v>0</v>
          </cell>
          <cell r="O30">
            <v>94000</v>
          </cell>
          <cell r="P30">
            <v>94000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26</v>
          </cell>
          <cell r="I35">
            <v>208000</v>
          </cell>
          <cell r="J35">
            <v>6000</v>
          </cell>
          <cell r="K35">
            <v>6000</v>
          </cell>
          <cell r="L35">
            <v>18942</v>
          </cell>
          <cell r="M35">
            <v>0</v>
          </cell>
          <cell r="N35">
            <v>0</v>
          </cell>
          <cell r="O35">
            <v>238942</v>
          </cell>
          <cell r="P35">
            <v>338942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208000</v>
          </cell>
          <cell r="J36">
            <v>6000</v>
          </cell>
          <cell r="K36">
            <v>6000</v>
          </cell>
          <cell r="L36">
            <v>18942</v>
          </cell>
          <cell r="M36">
            <v>0</v>
          </cell>
          <cell r="N36">
            <v>0</v>
          </cell>
          <cell r="O36">
            <v>238942</v>
          </cell>
          <cell r="P36">
            <v>338942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24">
        <row r="7">
          <cell r="R7" t="str">
            <v>振込就学支援金1</v>
          </cell>
          <cell r="S7"/>
          <cell r="T7" t="str">
            <v>（4-6月）</v>
          </cell>
          <cell r="U7">
            <v>52000</v>
          </cell>
        </row>
        <row r="8">
          <cell r="R8" t="str">
            <v>振込就学支援金2</v>
          </cell>
          <cell r="S8"/>
          <cell r="T8" t="str">
            <v>（7-3月）</v>
          </cell>
          <cell r="U8">
            <v>156000</v>
          </cell>
        </row>
        <row r="9">
          <cell r="R9">
            <v>8000</v>
          </cell>
          <cell r="S9" t="str">
            <v>就学支援金年間金額</v>
          </cell>
          <cell r="T9"/>
          <cell r="U9">
            <v>208000</v>
          </cell>
        </row>
        <row r="10">
          <cell r="R10" t="str">
            <v>就学支援金返金</v>
          </cell>
          <cell r="S10"/>
          <cell r="T10"/>
          <cell r="U10"/>
        </row>
        <row r="11">
          <cell r="B11" t="str">
            <v>前期請求金額</v>
          </cell>
          <cell r="C11">
            <v>30000</v>
          </cell>
          <cell r="D11">
            <v>30000</v>
          </cell>
          <cell r="E11">
            <v>40000</v>
          </cell>
          <cell r="F11">
            <v>100000</v>
          </cell>
          <cell r="G11"/>
          <cell r="H11">
            <v>15</v>
          </cell>
          <cell r="I11">
            <v>120000</v>
          </cell>
          <cell r="J11">
            <v>3000</v>
          </cell>
          <cell r="K11">
            <v>3000</v>
          </cell>
          <cell r="L11">
            <v>18942</v>
          </cell>
          <cell r="M11"/>
          <cell r="N11"/>
          <cell r="O11">
            <v>144942</v>
          </cell>
          <cell r="P11">
            <v>244942</v>
          </cell>
          <cell r="R11" t="str">
            <v>返金後合計</v>
          </cell>
          <cell r="S11"/>
          <cell r="T11"/>
          <cell r="U11">
            <v>208000</v>
          </cell>
        </row>
        <row r="12">
          <cell r="B12" t="str">
            <v>ご入金金額1</v>
          </cell>
          <cell r="C12">
            <v>30000</v>
          </cell>
          <cell r="D12">
            <v>30000</v>
          </cell>
          <cell r="E12">
            <v>40000</v>
          </cell>
          <cell r="F12">
            <v>100000</v>
          </cell>
          <cell r="G12"/>
          <cell r="H12" t="str">
            <v>-</v>
          </cell>
          <cell r="I12">
            <v>120000</v>
          </cell>
          <cell r="J12">
            <v>3000</v>
          </cell>
          <cell r="K12">
            <v>3000</v>
          </cell>
          <cell r="L12">
            <v>18942</v>
          </cell>
          <cell r="M12"/>
          <cell r="N12"/>
          <cell r="O12">
            <v>144942</v>
          </cell>
          <cell r="P12">
            <v>244942</v>
          </cell>
          <cell r="R12" t="str">
            <v>振込父母負担金</v>
          </cell>
          <cell r="S12"/>
          <cell r="T12"/>
          <cell r="U12"/>
        </row>
        <row r="13">
          <cell r="B13" t="str">
            <v>就学支援金1</v>
          </cell>
          <cell r="C13"/>
          <cell r="D13"/>
          <cell r="E13"/>
          <cell r="F13">
            <v>0</v>
          </cell>
          <cell r="G13"/>
          <cell r="H13" t="str">
            <v>-</v>
          </cell>
          <cell r="I13"/>
          <cell r="J13"/>
          <cell r="K13"/>
          <cell r="L13"/>
          <cell r="M13"/>
          <cell r="N13"/>
          <cell r="O13">
            <v>0</v>
          </cell>
          <cell r="P13">
            <v>0</v>
          </cell>
          <cell r="R13" t="str">
            <v>県へ返金</v>
          </cell>
          <cell r="S13"/>
          <cell r="T13"/>
          <cell r="U13"/>
        </row>
        <row r="14">
          <cell r="B14" t="str">
            <v>埼玉県父母負担軽減事業補助金1</v>
          </cell>
          <cell r="C14"/>
          <cell r="D14"/>
          <cell r="E14"/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>
            <v>0</v>
          </cell>
          <cell r="R14" t="str">
            <v>振込奨学の為</v>
          </cell>
          <cell r="S14"/>
          <cell r="T14"/>
          <cell r="U14">
            <v>52100</v>
          </cell>
        </row>
        <row r="15">
          <cell r="B15"/>
          <cell r="C15">
            <v>30000</v>
          </cell>
          <cell r="D15">
            <v>30000</v>
          </cell>
          <cell r="E15">
            <v>40000</v>
          </cell>
          <cell r="F15">
            <v>100000</v>
          </cell>
          <cell r="G15"/>
          <cell r="H15" t="str">
            <v>-</v>
          </cell>
          <cell r="I15">
            <v>120000</v>
          </cell>
          <cell r="J15">
            <v>3000</v>
          </cell>
          <cell r="K15">
            <v>3000</v>
          </cell>
          <cell r="L15">
            <v>18942</v>
          </cell>
          <cell r="M15">
            <v>0</v>
          </cell>
          <cell r="N15">
            <v>0</v>
          </cell>
          <cell r="O15">
            <v>144942</v>
          </cell>
          <cell r="P15">
            <v>244942</v>
          </cell>
          <cell r="R15" t="str">
            <v>支援金合計</v>
          </cell>
          <cell r="S15"/>
          <cell r="T15"/>
          <cell r="U15">
            <v>260100</v>
          </cell>
        </row>
        <row r="16">
          <cell r="B16"/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/>
          <cell r="H16" t="str">
            <v>-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 t="str">
            <v>支援金相殺金額合計</v>
          </cell>
          <cell r="S16"/>
          <cell r="T16"/>
          <cell r="U16">
            <v>94000</v>
          </cell>
        </row>
        <row r="17">
          <cell r="B17"/>
          <cell r="H17"/>
          <cell r="S17"/>
          <cell r="T17"/>
          <cell r="U17"/>
        </row>
        <row r="18">
          <cell r="B18"/>
          <cell r="C18" t="str">
            <v>入学金等合計金額</v>
          </cell>
          <cell r="D18"/>
          <cell r="E18"/>
          <cell r="F18"/>
          <cell r="G18"/>
          <cell r="H18" t="str">
            <v>後期</v>
          </cell>
          <cell r="I18"/>
          <cell r="J18"/>
          <cell r="K18"/>
          <cell r="L18"/>
          <cell r="M18"/>
          <cell r="N18"/>
          <cell r="O18"/>
          <cell r="P18"/>
          <cell r="R18" t="str">
            <v>5.　年度末ご返金金額</v>
          </cell>
        </row>
        <row r="19">
          <cell r="B19"/>
          <cell r="C19" t="str">
            <v>入学金合計</v>
          </cell>
          <cell r="D19"/>
          <cell r="E19"/>
          <cell r="F19"/>
          <cell r="G19"/>
          <cell r="H19" t="str">
            <v>授業料等ご請求合計金額</v>
          </cell>
          <cell r="I19"/>
          <cell r="J19"/>
          <cell r="K19"/>
          <cell r="L19"/>
          <cell r="M19"/>
          <cell r="N19"/>
          <cell r="O19"/>
          <cell r="P19" t="str">
            <v>総合計</v>
          </cell>
          <cell r="R19" t="str">
            <v>名称</v>
          </cell>
          <cell r="S19"/>
          <cell r="T19"/>
          <cell r="U19" t="str">
            <v>ご返金金額</v>
          </cell>
        </row>
        <row r="20">
          <cell r="B20"/>
          <cell r="C20" t="str">
            <v>入学金</v>
          </cell>
          <cell r="D20" t="str">
            <v>施設充実費</v>
          </cell>
          <cell r="E20" t="str">
            <v>教育充実費</v>
          </cell>
          <cell r="F20"/>
          <cell r="G20"/>
          <cell r="H20" t="str">
            <v>授業料</v>
          </cell>
          <cell r="I20"/>
          <cell r="J20" t="str">
            <v>生徒会費</v>
          </cell>
          <cell r="K20" t="str">
            <v>後援会費</v>
          </cell>
          <cell r="L20" t="str">
            <v>教科書</v>
          </cell>
          <cell r="M20"/>
          <cell r="N20"/>
          <cell r="O20"/>
          <cell r="P20"/>
          <cell r="R20" t="str">
            <v>支援金ご返金合計金額</v>
          </cell>
          <cell r="S20"/>
          <cell r="T20"/>
          <cell r="U20">
            <v>166100</v>
          </cell>
        </row>
        <row r="21">
          <cell r="B21"/>
          <cell r="C21"/>
          <cell r="D21"/>
          <cell r="E21"/>
          <cell r="F21"/>
          <cell r="G21"/>
          <cell r="H21" t="str">
            <v>月単位</v>
          </cell>
          <cell r="I21"/>
          <cell r="J21"/>
          <cell r="K21"/>
          <cell r="L21"/>
          <cell r="M21"/>
          <cell r="N21"/>
          <cell r="O21"/>
          <cell r="P21"/>
          <cell r="R21" t="str">
            <v>その他ご返金1</v>
          </cell>
          <cell r="S21"/>
          <cell r="T21"/>
          <cell r="U21"/>
        </row>
        <row r="22">
          <cell r="B22"/>
          <cell r="C22"/>
          <cell r="D22"/>
          <cell r="E22"/>
          <cell r="F22"/>
          <cell r="G22"/>
          <cell r="H22" t="str">
            <v>単位数</v>
          </cell>
          <cell r="I22">
            <v>8000</v>
          </cell>
          <cell r="J22">
            <v>500</v>
          </cell>
          <cell r="K22">
            <v>500</v>
          </cell>
          <cell r="L22">
            <v>0</v>
          </cell>
          <cell r="M22"/>
          <cell r="N22"/>
          <cell r="O22"/>
          <cell r="P22"/>
          <cell r="R22" t="str">
            <v>その他ご返金2</v>
          </cell>
          <cell r="S22"/>
          <cell r="T22"/>
          <cell r="U22"/>
        </row>
        <row r="23">
          <cell r="B23" t="str">
            <v>後期請求金額</v>
          </cell>
          <cell r="C23"/>
          <cell r="D23"/>
          <cell r="E23"/>
          <cell r="F23">
            <v>0</v>
          </cell>
          <cell r="G23"/>
          <cell r="H23">
            <v>11</v>
          </cell>
          <cell r="I23">
            <v>88000</v>
          </cell>
          <cell r="J23">
            <v>3000</v>
          </cell>
          <cell r="K23">
            <v>3000</v>
          </cell>
          <cell r="L23"/>
          <cell r="M23"/>
          <cell r="N23"/>
          <cell r="O23">
            <v>94000</v>
          </cell>
          <cell r="P23">
            <v>94000</v>
          </cell>
          <cell r="R23" t="str">
            <v>合計</v>
          </cell>
          <cell r="S23"/>
          <cell r="T23"/>
          <cell r="U23">
            <v>166100</v>
          </cell>
        </row>
        <row r="24">
          <cell r="B24" t="str">
            <v>ご入金金額2</v>
          </cell>
          <cell r="C24"/>
          <cell r="D24"/>
          <cell r="E24"/>
          <cell r="F24">
            <v>0</v>
          </cell>
          <cell r="G24"/>
          <cell r="H24" t="str">
            <v>-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</row>
        <row r="25">
          <cell r="B25" t="str">
            <v>就学支援金2</v>
          </cell>
          <cell r="C25"/>
          <cell r="D25"/>
          <cell r="E25"/>
          <cell r="F25">
            <v>0</v>
          </cell>
          <cell r="G25"/>
          <cell r="H25" t="str">
            <v>-</v>
          </cell>
          <cell r="I25">
            <v>88000</v>
          </cell>
          <cell r="J25">
            <v>3000</v>
          </cell>
          <cell r="K25">
            <v>3000</v>
          </cell>
          <cell r="L25"/>
          <cell r="M25"/>
          <cell r="N25"/>
          <cell r="O25">
            <v>94000</v>
          </cell>
          <cell r="P25">
            <v>94000</v>
          </cell>
        </row>
        <row r="26">
          <cell r="B26" t="str">
            <v>埼玉県父母負担軽減事業補助金2</v>
          </cell>
          <cell r="C26"/>
          <cell r="D26"/>
          <cell r="E26"/>
          <cell r="F26">
            <v>0</v>
          </cell>
          <cell r="G26"/>
          <cell r="H26" t="str">
            <v>-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</row>
        <row r="27">
          <cell r="B27" t="str">
            <v>奨学の為の給付金1</v>
          </cell>
          <cell r="C27"/>
          <cell r="D27"/>
          <cell r="E27"/>
          <cell r="F27">
            <v>0</v>
          </cell>
          <cell r="G27"/>
          <cell r="H27" t="str">
            <v>-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</row>
        <row r="28">
          <cell r="B28" t="str">
            <v>奨学の為の給付金2</v>
          </cell>
          <cell r="C28"/>
          <cell r="D28"/>
          <cell r="E28"/>
          <cell r="F28">
            <v>0</v>
          </cell>
          <cell r="G28"/>
          <cell r="H28" t="str">
            <v>-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</row>
        <row r="29">
          <cell r="B29"/>
          <cell r="C29"/>
          <cell r="D29"/>
          <cell r="E29"/>
          <cell r="F29">
            <v>0</v>
          </cell>
          <cell r="G29"/>
          <cell r="H29" t="str">
            <v>-</v>
          </cell>
          <cell r="I29"/>
          <cell r="J29"/>
          <cell r="K29"/>
          <cell r="L29"/>
          <cell r="M29"/>
          <cell r="N29"/>
          <cell r="O29">
            <v>0</v>
          </cell>
          <cell r="P29">
            <v>0</v>
          </cell>
        </row>
        <row r="30">
          <cell r="B30"/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 t="str">
            <v>-</v>
          </cell>
          <cell r="I30">
            <v>88000</v>
          </cell>
          <cell r="J30">
            <v>3000</v>
          </cell>
          <cell r="K30">
            <v>3000</v>
          </cell>
          <cell r="L30">
            <v>0</v>
          </cell>
          <cell r="M30">
            <v>0</v>
          </cell>
          <cell r="N30">
            <v>0</v>
          </cell>
          <cell r="O30">
            <v>94000</v>
          </cell>
          <cell r="P30">
            <v>94000</v>
          </cell>
        </row>
        <row r="31">
          <cell r="B31"/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/>
          <cell r="H31" t="str">
            <v>-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 t="str">
            <v>合計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/>
          <cell r="H34" t="str">
            <v>授業料</v>
          </cell>
          <cell r="I34"/>
          <cell r="J34" t="str">
            <v>生徒会費</v>
          </cell>
          <cell r="K34" t="str">
            <v>後援会費</v>
          </cell>
          <cell r="L34" t="str">
            <v>教科書</v>
          </cell>
          <cell r="M34"/>
          <cell r="N34"/>
          <cell r="O34" t="str">
            <v>合計</v>
          </cell>
          <cell r="P34" t="str">
            <v>総合計</v>
          </cell>
        </row>
        <row r="35">
          <cell r="B35" t="str">
            <v>年間ご請求金額</v>
          </cell>
          <cell r="C35">
            <v>30000</v>
          </cell>
          <cell r="D35">
            <v>30000</v>
          </cell>
          <cell r="E35">
            <v>40000</v>
          </cell>
          <cell r="F35">
            <v>100000</v>
          </cell>
          <cell r="G35"/>
          <cell r="H35">
            <v>26</v>
          </cell>
          <cell r="I35">
            <v>208000</v>
          </cell>
          <cell r="J35">
            <v>6000</v>
          </cell>
          <cell r="K35">
            <v>6000</v>
          </cell>
          <cell r="L35">
            <v>18942</v>
          </cell>
          <cell r="M35">
            <v>0</v>
          </cell>
          <cell r="N35">
            <v>0</v>
          </cell>
          <cell r="O35">
            <v>238942</v>
          </cell>
          <cell r="P35">
            <v>338942</v>
          </cell>
        </row>
        <row r="36">
          <cell r="B36" t="str">
            <v>年間ご入金金額</v>
          </cell>
          <cell r="C36">
            <v>30000</v>
          </cell>
          <cell r="D36">
            <v>30000</v>
          </cell>
          <cell r="E36">
            <v>40000</v>
          </cell>
          <cell r="F36">
            <v>100000</v>
          </cell>
          <cell r="G36"/>
          <cell r="H36" t="str">
            <v>-</v>
          </cell>
          <cell r="I36">
            <v>208000</v>
          </cell>
          <cell r="J36">
            <v>6000</v>
          </cell>
          <cell r="K36">
            <v>6000</v>
          </cell>
          <cell r="L36">
            <v>18942</v>
          </cell>
          <cell r="M36">
            <v>0</v>
          </cell>
          <cell r="N36">
            <v>0</v>
          </cell>
          <cell r="O36">
            <v>238942</v>
          </cell>
          <cell r="P36">
            <v>338942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/>
          <cell r="H37" t="str">
            <v>-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topLeftCell="A7" workbookViewId="0">
      <selection activeCell="H25" sqref="H25"/>
    </sheetView>
  </sheetViews>
  <sheetFormatPr defaultRowHeight="13.5" x14ac:dyDescent="0.15"/>
  <cols>
    <col min="1" max="1" width="9" style="1" customWidth="1"/>
    <col min="2" max="2" width="15.625" style="1" customWidth="1"/>
    <col min="3" max="6" width="10.625" style="1" customWidth="1"/>
    <col min="7" max="7" width="1.75" style="2" customWidth="1"/>
    <col min="8" max="14" width="10.625" style="1" customWidth="1"/>
    <col min="15" max="16" width="10.125" style="1" bestFit="1" customWidth="1"/>
    <col min="17" max="17" width="2" style="1" customWidth="1"/>
    <col min="18" max="19" width="9" style="1"/>
    <col min="20" max="20" width="13.125" style="1" customWidth="1"/>
    <col min="21" max="21" width="22" style="1" customWidth="1"/>
    <col min="22" max="16384" width="9" style="1"/>
  </cols>
  <sheetData>
    <row r="1" spans="1:21" ht="46.5" customHeight="1" x14ac:dyDescent="0.15">
      <c r="A1" s="190" t="s">
        <v>72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</row>
    <row r="2" spans="1:21" ht="5.25" customHeight="1" thickBot="1" x14ac:dyDescent="0.2"/>
    <row r="3" spans="1:21" ht="42" customHeight="1" thickBot="1" x14ac:dyDescent="0.2">
      <c r="A3" s="183" t="s">
        <v>71</v>
      </c>
      <c r="B3" s="182" t="s">
        <v>70</v>
      </c>
      <c r="C3" s="185" t="s">
        <v>69</v>
      </c>
      <c r="D3" s="186">
        <v>19</v>
      </c>
      <c r="E3" s="187" t="s">
        <v>68</v>
      </c>
      <c r="F3" s="191">
        <f>VLOOKUP($D3,[1]生徒名簿!$A$2:$Q$20,2,FALSE)</f>
        <v>0</v>
      </c>
      <c r="G3" s="192"/>
      <c r="H3" s="192"/>
      <c r="I3" s="193"/>
      <c r="J3" s="184" t="s">
        <v>67</v>
      </c>
      <c r="K3" s="191">
        <f>VLOOKUP($D3,[1]生徒名簿!$A$2:$Q$20,4,FALSE)</f>
        <v>0</v>
      </c>
      <c r="L3" s="192"/>
      <c r="M3" s="192"/>
      <c r="N3" s="193"/>
      <c r="O3" s="188" t="s">
        <v>66</v>
      </c>
      <c r="P3" s="189">
        <f>H35</f>
        <v>26</v>
      </c>
      <c r="R3" s="194" t="s">
        <v>65</v>
      </c>
      <c r="S3" s="195"/>
      <c r="T3" s="196">
        <f>-IF(P37&gt;0,"0",P37)</f>
        <v>218917</v>
      </c>
      <c r="U3" s="197"/>
    </row>
    <row r="4" spans="1:21" ht="3.75" customHeight="1" thickBot="1" x14ac:dyDescent="0.2"/>
    <row r="5" spans="1:21" ht="22.5" customHeight="1" thickBot="1" x14ac:dyDescent="0.2">
      <c r="A5" s="45" t="s">
        <v>64</v>
      </c>
      <c r="B5" s="3"/>
      <c r="H5" s="45" t="s">
        <v>63</v>
      </c>
      <c r="R5" s="45" t="s">
        <v>62</v>
      </c>
      <c r="U5" s="198" t="s">
        <v>61</v>
      </c>
    </row>
    <row r="6" spans="1:21" ht="18" thickBot="1" x14ac:dyDescent="0.2">
      <c r="A6" s="200" t="s">
        <v>60</v>
      </c>
      <c r="B6" s="201"/>
      <c r="C6" s="204" t="s">
        <v>38</v>
      </c>
      <c r="D6" s="205"/>
      <c r="E6" s="205"/>
      <c r="F6" s="206"/>
      <c r="G6" s="124"/>
      <c r="H6" s="207" t="s">
        <v>59</v>
      </c>
      <c r="I6" s="208"/>
      <c r="J6" s="208"/>
      <c r="K6" s="208"/>
      <c r="L6" s="208"/>
      <c r="M6" s="208"/>
      <c r="N6" s="208"/>
      <c r="O6" s="208"/>
      <c r="P6" s="209"/>
      <c r="T6" s="181"/>
      <c r="U6" s="199"/>
    </row>
    <row r="7" spans="1:21" ht="22.5" customHeight="1" thickBot="1" x14ac:dyDescent="0.2">
      <c r="A7" s="202"/>
      <c r="B7" s="203"/>
      <c r="C7" s="210" t="s">
        <v>38</v>
      </c>
      <c r="D7" s="211"/>
      <c r="E7" s="211"/>
      <c r="F7" s="212"/>
      <c r="G7" s="124"/>
      <c r="H7" s="210" t="s">
        <v>34</v>
      </c>
      <c r="I7" s="211"/>
      <c r="J7" s="211"/>
      <c r="K7" s="211"/>
      <c r="L7" s="211"/>
      <c r="M7" s="211"/>
      <c r="N7" s="211"/>
      <c r="O7" s="212"/>
      <c r="P7" s="213" t="s">
        <v>4</v>
      </c>
      <c r="R7" s="180" t="s">
        <v>58</v>
      </c>
      <c r="S7" s="179"/>
      <c r="T7" s="178" t="s">
        <v>57</v>
      </c>
      <c r="U7" s="111"/>
    </row>
    <row r="8" spans="1:21" ht="22.5" customHeight="1" thickBot="1" x14ac:dyDescent="0.2">
      <c r="A8" s="216" t="s">
        <v>56</v>
      </c>
      <c r="B8" s="217"/>
      <c r="C8" s="220" t="s">
        <v>12</v>
      </c>
      <c r="D8" s="222" t="s">
        <v>11</v>
      </c>
      <c r="E8" s="225" t="s">
        <v>10</v>
      </c>
      <c r="F8" s="125"/>
      <c r="G8" s="124"/>
      <c r="H8" s="228" t="s">
        <v>9</v>
      </c>
      <c r="I8" s="229"/>
      <c r="J8" s="177" t="s">
        <v>8</v>
      </c>
      <c r="K8" s="177" t="s">
        <v>7</v>
      </c>
      <c r="L8" s="222" t="s">
        <v>6</v>
      </c>
      <c r="M8" s="231"/>
      <c r="N8" s="233" t="s">
        <v>55</v>
      </c>
      <c r="O8" s="176"/>
      <c r="P8" s="214"/>
      <c r="R8" s="114" t="s">
        <v>54</v>
      </c>
      <c r="S8" s="113"/>
      <c r="T8" s="112" t="s">
        <v>53</v>
      </c>
      <c r="U8" s="111"/>
    </row>
    <row r="9" spans="1:21" ht="22.5" customHeight="1" thickBot="1" x14ac:dyDescent="0.2">
      <c r="A9" s="216"/>
      <c r="B9" s="217"/>
      <c r="C9" s="221"/>
      <c r="D9" s="223"/>
      <c r="E9" s="226"/>
      <c r="F9" s="125"/>
      <c r="G9" s="124"/>
      <c r="H9" s="236" t="s">
        <v>29</v>
      </c>
      <c r="I9" s="237"/>
      <c r="J9" s="237"/>
      <c r="K9" s="238"/>
      <c r="L9" s="230"/>
      <c r="M9" s="232"/>
      <c r="N9" s="234"/>
      <c r="O9" s="176"/>
      <c r="P9" s="214"/>
      <c r="R9" s="175">
        <f>U9/H35</f>
        <v>0</v>
      </c>
      <c r="S9" s="174" t="s">
        <v>52</v>
      </c>
      <c r="T9" s="131"/>
      <c r="U9" s="105">
        <f>SUM(U7:U8)</f>
        <v>0</v>
      </c>
    </row>
    <row r="10" spans="1:21" ht="22.5" customHeight="1" thickTop="1" thickBot="1" x14ac:dyDescent="0.2">
      <c r="A10" s="218"/>
      <c r="B10" s="219"/>
      <c r="C10" s="173" t="s">
        <v>73</v>
      </c>
      <c r="D10" s="224"/>
      <c r="E10" s="227"/>
      <c r="F10" s="115"/>
      <c r="G10" s="11"/>
      <c r="H10" s="40" t="s">
        <v>27</v>
      </c>
      <c r="I10" s="172">
        <v>10000</v>
      </c>
      <c r="J10" s="171">
        <v>500</v>
      </c>
      <c r="K10" s="171">
        <v>500</v>
      </c>
      <c r="L10" s="239">
        <f>L11+M11</f>
        <v>19097</v>
      </c>
      <c r="M10" s="240"/>
      <c r="N10" s="235"/>
      <c r="O10" s="115"/>
      <c r="P10" s="215"/>
      <c r="R10" s="14" t="s">
        <v>51</v>
      </c>
      <c r="S10" s="142"/>
      <c r="T10" s="142"/>
      <c r="U10" s="170"/>
    </row>
    <row r="11" spans="1:21" ht="22.5" customHeight="1" thickBot="1" x14ac:dyDescent="0.2">
      <c r="A11" s="31"/>
      <c r="B11" s="30" t="s">
        <v>50</v>
      </c>
      <c r="C11" s="52">
        <v>30000</v>
      </c>
      <c r="D11" s="51">
        <v>30000</v>
      </c>
      <c r="E11" s="50">
        <v>40000</v>
      </c>
      <c r="F11" s="50">
        <f>SUM(C11:E11)</f>
        <v>100000</v>
      </c>
      <c r="G11" s="11"/>
      <c r="H11" s="27">
        <v>15</v>
      </c>
      <c r="I11" s="51">
        <f>H11*I10</f>
        <v>150000</v>
      </c>
      <c r="J11" s="110">
        <f>J10*6</f>
        <v>3000</v>
      </c>
      <c r="K11" s="110">
        <f>K10*6</f>
        <v>3000</v>
      </c>
      <c r="L11" s="109">
        <v>19097</v>
      </c>
      <c r="M11" s="169"/>
      <c r="N11" s="168"/>
      <c r="O11" s="50">
        <f>SUM(I11:N11)</f>
        <v>175097</v>
      </c>
      <c r="P11" s="133">
        <f>O11+F11</f>
        <v>275097</v>
      </c>
      <c r="R11" s="122" t="s">
        <v>49</v>
      </c>
      <c r="S11" s="121"/>
      <c r="T11" s="120"/>
      <c r="U11" s="167">
        <f>SUM(U9:U10)</f>
        <v>0</v>
      </c>
    </row>
    <row r="12" spans="1:21" ht="22.5" customHeight="1" thickBot="1" x14ac:dyDescent="0.2">
      <c r="A12" s="241" t="s">
        <v>48</v>
      </c>
      <c r="B12" s="104" t="s">
        <v>47</v>
      </c>
      <c r="C12" s="103">
        <v>30000</v>
      </c>
      <c r="D12" s="100">
        <v>30000</v>
      </c>
      <c r="E12" s="98">
        <v>40000</v>
      </c>
      <c r="F12" s="102">
        <f>SUM(C12:E12)</f>
        <v>100000</v>
      </c>
      <c r="G12" s="11"/>
      <c r="H12" s="166" t="s">
        <v>14</v>
      </c>
      <c r="I12" s="100"/>
      <c r="J12" s="99"/>
      <c r="K12" s="99"/>
      <c r="L12" s="99"/>
      <c r="M12" s="165"/>
      <c r="N12" s="164"/>
      <c r="O12" s="102">
        <f>SUM(I12:N12)</f>
        <v>0</v>
      </c>
      <c r="P12" s="136">
        <f>O12+F12</f>
        <v>100000</v>
      </c>
      <c r="R12" s="132" t="s">
        <v>46</v>
      </c>
      <c r="S12" s="106"/>
      <c r="T12" s="131"/>
      <c r="U12" s="141"/>
    </row>
    <row r="13" spans="1:21" ht="22.5" customHeight="1" thickBot="1" x14ac:dyDescent="0.2">
      <c r="A13" s="242"/>
      <c r="B13" s="163" t="s">
        <v>45</v>
      </c>
      <c r="C13" s="162"/>
      <c r="D13" s="161"/>
      <c r="E13" s="155"/>
      <c r="F13" s="78">
        <f>SUM(C13:E13)</f>
        <v>0</v>
      </c>
      <c r="G13" s="56"/>
      <c r="H13" s="160" t="s">
        <v>0</v>
      </c>
      <c r="I13" s="159">
        <v>72180</v>
      </c>
      <c r="J13" s="158"/>
      <c r="K13" s="158"/>
      <c r="L13" s="158"/>
      <c r="M13" s="157"/>
      <c r="N13" s="156"/>
      <c r="O13" s="155">
        <f>SUM(I13:N13)</f>
        <v>72180</v>
      </c>
      <c r="P13" s="154">
        <f>O13+F13</f>
        <v>72180</v>
      </c>
      <c r="R13" s="107" t="s">
        <v>44</v>
      </c>
      <c r="S13" s="106"/>
      <c r="T13" s="120"/>
      <c r="U13" s="119"/>
    </row>
    <row r="14" spans="1:21" ht="22.5" customHeight="1" thickBot="1" x14ac:dyDescent="0.2">
      <c r="A14" s="242"/>
      <c r="B14" s="86" t="s">
        <v>43</v>
      </c>
      <c r="C14" s="153"/>
      <c r="D14" s="152"/>
      <c r="E14" s="144"/>
      <c r="F14" s="151">
        <f>SUM(C14:E14)</f>
        <v>0</v>
      </c>
      <c r="G14" s="150"/>
      <c r="H14" s="149"/>
      <c r="I14" s="148"/>
      <c r="J14" s="147"/>
      <c r="K14" s="147"/>
      <c r="L14" s="147"/>
      <c r="M14" s="146"/>
      <c r="N14" s="145"/>
      <c r="O14" s="144">
        <f>SUM(I14:N14)</f>
        <v>0</v>
      </c>
      <c r="P14" s="143">
        <f>O14+F14</f>
        <v>0</v>
      </c>
      <c r="R14" s="14" t="s">
        <v>42</v>
      </c>
      <c r="S14" s="142"/>
      <c r="T14" s="131"/>
      <c r="U14" s="141"/>
    </row>
    <row r="15" spans="1:21" ht="22.5" customHeight="1" thickBot="1" x14ac:dyDescent="0.2">
      <c r="A15" s="243"/>
      <c r="B15" s="140"/>
      <c r="C15" s="96">
        <f>SUM(C12:C14)</f>
        <v>30000</v>
      </c>
      <c r="D15" s="95">
        <f>SUM(D12:D14)</f>
        <v>30000</v>
      </c>
      <c r="E15" s="55">
        <f>SUM(E12:E14)</f>
        <v>40000</v>
      </c>
      <c r="F15" s="55">
        <f>SUM(C15:E15)</f>
        <v>100000</v>
      </c>
      <c r="G15" s="11"/>
      <c r="H15" s="139" t="s">
        <v>15</v>
      </c>
      <c r="I15" s="95">
        <f t="shared" ref="I15:N15" si="0">SUM(I12:I14)</f>
        <v>72180</v>
      </c>
      <c r="J15" s="138">
        <f t="shared" si="0"/>
        <v>0</v>
      </c>
      <c r="K15" s="138">
        <f t="shared" si="0"/>
        <v>0</v>
      </c>
      <c r="L15" s="138">
        <f t="shared" si="0"/>
        <v>0</v>
      </c>
      <c r="M15" s="137">
        <f t="shared" si="0"/>
        <v>0</v>
      </c>
      <c r="N15" s="136">
        <f t="shared" si="0"/>
        <v>0</v>
      </c>
      <c r="O15" s="55">
        <f>SUM(I15:N15)</f>
        <v>72180</v>
      </c>
      <c r="P15" s="54">
        <f>O15+F15</f>
        <v>172180</v>
      </c>
      <c r="R15" s="107" t="s">
        <v>41</v>
      </c>
      <c r="S15" s="106"/>
      <c r="T15" s="131"/>
      <c r="U15" s="130">
        <f>SUM(U11:U14)-U13</f>
        <v>0</v>
      </c>
    </row>
    <row r="16" spans="1:21" ht="22.5" customHeight="1" thickBot="1" x14ac:dyDescent="0.2">
      <c r="A16" s="244" t="s">
        <v>1</v>
      </c>
      <c r="B16" s="245"/>
      <c r="C16" s="52">
        <f>C15-C11</f>
        <v>0</v>
      </c>
      <c r="D16" s="51">
        <f>D15-D11</f>
        <v>0</v>
      </c>
      <c r="E16" s="50">
        <f>E15-E11</f>
        <v>0</v>
      </c>
      <c r="F16" s="50">
        <f>F15-F11</f>
        <v>0</v>
      </c>
      <c r="G16" s="11"/>
      <c r="H16" s="135" t="s">
        <v>14</v>
      </c>
      <c r="I16" s="51">
        <f t="shared" ref="I16:P16" si="1">I15-I11</f>
        <v>-77820</v>
      </c>
      <c r="J16" s="51">
        <f t="shared" si="1"/>
        <v>-3000</v>
      </c>
      <c r="K16" s="51">
        <f t="shared" si="1"/>
        <v>-3000</v>
      </c>
      <c r="L16" s="51">
        <f t="shared" si="1"/>
        <v>-19097</v>
      </c>
      <c r="M16" s="134">
        <f t="shared" si="1"/>
        <v>0</v>
      </c>
      <c r="N16" s="133">
        <f t="shared" si="1"/>
        <v>0</v>
      </c>
      <c r="O16" s="50">
        <f t="shared" si="1"/>
        <v>-102917</v>
      </c>
      <c r="P16" s="50">
        <f t="shared" si="1"/>
        <v>-102917</v>
      </c>
      <c r="R16" s="132" t="s">
        <v>40</v>
      </c>
      <c r="S16" s="106"/>
      <c r="T16" s="131"/>
      <c r="U16" s="130">
        <f>P13+P14+P25+P26+P27+P28+P29</f>
        <v>72180</v>
      </c>
    </row>
    <row r="17" spans="1:22" s="2" customFormat="1" ht="8.25" customHeight="1" thickBot="1" x14ac:dyDescent="0.2">
      <c r="A17" s="37"/>
      <c r="B17" s="37"/>
      <c r="H17" s="37"/>
      <c r="S17" s="1"/>
      <c r="T17" s="1"/>
      <c r="U17" s="1"/>
    </row>
    <row r="18" spans="1:22" ht="19.5" customHeight="1" thickBot="1" x14ac:dyDescent="0.2">
      <c r="A18" s="200" t="s">
        <v>39</v>
      </c>
      <c r="B18" s="201"/>
      <c r="C18" s="204" t="s">
        <v>38</v>
      </c>
      <c r="D18" s="205"/>
      <c r="E18" s="205"/>
      <c r="F18" s="206"/>
      <c r="G18" s="11"/>
      <c r="H18" s="246" t="s">
        <v>37</v>
      </c>
      <c r="I18" s="247"/>
      <c r="J18" s="247"/>
      <c r="K18" s="247"/>
      <c r="L18" s="247"/>
      <c r="M18" s="247"/>
      <c r="N18" s="247"/>
      <c r="O18" s="247"/>
      <c r="P18" s="248"/>
      <c r="R18" s="45" t="s">
        <v>36</v>
      </c>
    </row>
    <row r="19" spans="1:22" ht="22.5" customHeight="1" thickBot="1" x14ac:dyDescent="0.2">
      <c r="A19" s="202"/>
      <c r="B19" s="203"/>
      <c r="C19" s="210" t="s">
        <v>35</v>
      </c>
      <c r="D19" s="211"/>
      <c r="E19" s="211"/>
      <c r="F19" s="212"/>
      <c r="G19" s="11"/>
      <c r="H19" s="249" t="s">
        <v>34</v>
      </c>
      <c r="I19" s="250"/>
      <c r="J19" s="250"/>
      <c r="K19" s="250"/>
      <c r="L19" s="250"/>
      <c r="M19" s="250"/>
      <c r="N19" s="250"/>
      <c r="O19" s="251"/>
      <c r="P19" s="252" t="s">
        <v>4</v>
      </c>
      <c r="R19" s="255" t="s">
        <v>33</v>
      </c>
      <c r="S19" s="256"/>
      <c r="T19" s="256"/>
      <c r="U19" s="129" t="s">
        <v>32</v>
      </c>
    </row>
    <row r="20" spans="1:22" ht="22.5" customHeight="1" x14ac:dyDescent="0.15">
      <c r="A20" s="257" t="s">
        <v>31</v>
      </c>
      <c r="B20" s="258"/>
      <c r="C20" s="220" t="s">
        <v>12</v>
      </c>
      <c r="D20" s="222" t="s">
        <v>11</v>
      </c>
      <c r="E20" s="225" t="s">
        <v>10</v>
      </c>
      <c r="F20" s="125"/>
      <c r="G20" s="124"/>
      <c r="H20" s="261" t="s">
        <v>9</v>
      </c>
      <c r="I20" s="262"/>
      <c r="J20" s="128" t="s">
        <v>8</v>
      </c>
      <c r="K20" s="128" t="s">
        <v>7</v>
      </c>
      <c r="L20" s="263" t="s">
        <v>6</v>
      </c>
      <c r="M20" s="265"/>
      <c r="N20" s="267"/>
      <c r="O20" s="123"/>
      <c r="P20" s="253"/>
      <c r="R20" s="122" t="s">
        <v>30</v>
      </c>
      <c r="S20" s="127"/>
      <c r="T20" s="120"/>
      <c r="U20" s="126">
        <f>U15-U16</f>
        <v>-72180</v>
      </c>
    </row>
    <row r="21" spans="1:22" ht="22.5" customHeight="1" thickBot="1" x14ac:dyDescent="0.2">
      <c r="A21" s="257"/>
      <c r="B21" s="258"/>
      <c r="C21" s="221"/>
      <c r="D21" s="223"/>
      <c r="E21" s="226"/>
      <c r="F21" s="125"/>
      <c r="G21" s="124"/>
      <c r="H21" s="270" t="s">
        <v>29</v>
      </c>
      <c r="I21" s="271"/>
      <c r="J21" s="271"/>
      <c r="K21" s="272"/>
      <c r="L21" s="264"/>
      <c r="M21" s="266"/>
      <c r="N21" s="268"/>
      <c r="O21" s="123"/>
      <c r="P21" s="253"/>
      <c r="R21" s="122" t="s">
        <v>28</v>
      </c>
      <c r="S21" s="121"/>
      <c r="T21" s="120"/>
      <c r="U21" s="119"/>
    </row>
    <row r="22" spans="1:22" ht="22.5" customHeight="1" thickTop="1" thickBot="1" x14ac:dyDescent="0.2">
      <c r="A22" s="259"/>
      <c r="B22" s="260"/>
      <c r="C22" s="118"/>
      <c r="D22" s="224"/>
      <c r="E22" s="227"/>
      <c r="F22" s="115"/>
      <c r="G22" s="11"/>
      <c r="H22" s="117" t="s">
        <v>27</v>
      </c>
      <c r="I22" s="116">
        <v>10000</v>
      </c>
      <c r="J22" s="109">
        <v>500</v>
      </c>
      <c r="K22" s="109">
        <v>500</v>
      </c>
      <c r="L22" s="273">
        <f>L23+M23</f>
        <v>0</v>
      </c>
      <c r="M22" s="274"/>
      <c r="N22" s="269"/>
      <c r="O22" s="115"/>
      <c r="P22" s="254"/>
      <c r="R22" s="114" t="s">
        <v>26</v>
      </c>
      <c r="S22" s="113"/>
      <c r="T22" s="112"/>
      <c r="U22" s="111"/>
    </row>
    <row r="23" spans="1:22" ht="22.5" customHeight="1" thickBot="1" x14ac:dyDescent="0.2">
      <c r="A23" s="31"/>
      <c r="B23" s="30" t="s">
        <v>25</v>
      </c>
      <c r="C23" s="52"/>
      <c r="D23" s="51"/>
      <c r="E23" s="50"/>
      <c r="F23" s="50">
        <f t="shared" ref="F23:F30" si="2">SUM(C23:E23)</f>
        <v>0</v>
      </c>
      <c r="G23" s="11"/>
      <c r="H23" s="27">
        <v>11</v>
      </c>
      <c r="I23" s="26">
        <f>H23*I22</f>
        <v>110000</v>
      </c>
      <c r="J23" s="110">
        <f>J22*6</f>
        <v>3000</v>
      </c>
      <c r="K23" s="110">
        <f>K22*6</f>
        <v>3000</v>
      </c>
      <c r="L23" s="109"/>
      <c r="M23" s="109"/>
      <c r="N23" s="108"/>
      <c r="O23" s="25">
        <f t="shared" ref="O23:O30" si="3">SUM(I23:N23)</f>
        <v>116000</v>
      </c>
      <c r="P23" s="28">
        <f t="shared" ref="P23:P30" si="4">O23+F23</f>
        <v>116000</v>
      </c>
      <c r="R23" s="107" t="s">
        <v>5</v>
      </c>
      <c r="S23" s="106"/>
      <c r="T23" s="106"/>
      <c r="U23" s="105">
        <f>SUM(U20:U22)</f>
        <v>-72180</v>
      </c>
    </row>
    <row r="24" spans="1:22" ht="22.5" customHeight="1" thickBot="1" x14ac:dyDescent="0.2">
      <c r="A24" s="275" t="s">
        <v>24</v>
      </c>
      <c r="B24" s="104" t="s">
        <v>23</v>
      </c>
      <c r="C24" s="103"/>
      <c r="D24" s="100"/>
      <c r="E24" s="98"/>
      <c r="F24" s="102">
        <f t="shared" si="2"/>
        <v>0</v>
      </c>
      <c r="G24" s="11"/>
      <c r="H24" s="101" t="s">
        <v>14</v>
      </c>
      <c r="I24" s="100"/>
      <c r="J24" s="99"/>
      <c r="K24" s="99"/>
      <c r="L24" s="99"/>
      <c r="M24" s="99"/>
      <c r="N24" s="98"/>
      <c r="O24" s="55">
        <f t="shared" si="3"/>
        <v>0</v>
      </c>
      <c r="P24" s="54">
        <f t="shared" si="4"/>
        <v>0</v>
      </c>
    </row>
    <row r="25" spans="1:22" ht="22.5" customHeight="1" x14ac:dyDescent="0.15">
      <c r="A25" s="275"/>
      <c r="B25" s="97" t="s">
        <v>22</v>
      </c>
      <c r="C25" s="96"/>
      <c r="D25" s="95"/>
      <c r="E25" s="55"/>
      <c r="F25" s="78">
        <f t="shared" si="2"/>
        <v>0</v>
      </c>
      <c r="G25" s="56"/>
      <c r="H25" s="66" t="s">
        <v>14</v>
      </c>
      <c r="I25" s="94"/>
      <c r="J25" s="93"/>
      <c r="K25" s="93"/>
      <c r="L25" s="93"/>
      <c r="M25" s="92"/>
      <c r="N25" s="91"/>
      <c r="O25" s="73">
        <f t="shared" si="3"/>
        <v>0</v>
      </c>
      <c r="P25" s="84">
        <f t="shared" si="4"/>
        <v>0</v>
      </c>
      <c r="R25" s="90" t="s">
        <v>21</v>
      </c>
      <c r="S25" s="89">
        <f>F12</f>
        <v>100000</v>
      </c>
      <c r="T25" s="88" t="s">
        <v>19</v>
      </c>
      <c r="U25" s="87"/>
    </row>
    <row r="26" spans="1:22" ht="22.5" customHeight="1" x14ac:dyDescent="0.15">
      <c r="A26" s="275"/>
      <c r="B26" s="86" t="s">
        <v>20</v>
      </c>
      <c r="C26" s="81"/>
      <c r="D26" s="80"/>
      <c r="E26" s="79"/>
      <c r="F26" s="78">
        <f t="shared" si="2"/>
        <v>0</v>
      </c>
      <c r="G26" s="56"/>
      <c r="H26" s="66" t="s">
        <v>17</v>
      </c>
      <c r="I26" s="77"/>
      <c r="J26" s="76"/>
      <c r="K26" s="76"/>
      <c r="L26" s="76"/>
      <c r="M26" s="75"/>
      <c r="N26" s="74"/>
      <c r="O26" s="73">
        <f t="shared" si="3"/>
        <v>0</v>
      </c>
      <c r="P26" s="84">
        <f t="shared" si="4"/>
        <v>0</v>
      </c>
      <c r="R26" s="85"/>
      <c r="S26" s="2"/>
      <c r="T26" s="16" t="s">
        <v>19</v>
      </c>
      <c r="U26" s="15"/>
    </row>
    <row r="27" spans="1:22" ht="22.5" customHeight="1" x14ac:dyDescent="0.15">
      <c r="A27" s="275"/>
      <c r="B27" s="82" t="s">
        <v>18</v>
      </c>
      <c r="C27" s="81"/>
      <c r="D27" s="80"/>
      <c r="E27" s="79"/>
      <c r="F27" s="78">
        <f t="shared" si="2"/>
        <v>0</v>
      </c>
      <c r="G27" s="56"/>
      <c r="H27" s="66" t="s">
        <v>17</v>
      </c>
      <c r="I27" s="77"/>
      <c r="J27" s="76"/>
      <c r="K27" s="76"/>
      <c r="L27" s="76"/>
      <c r="M27" s="75"/>
      <c r="N27" s="74"/>
      <c r="O27" s="73">
        <f t="shared" si="3"/>
        <v>0</v>
      </c>
      <c r="P27" s="84">
        <f t="shared" si="4"/>
        <v>0</v>
      </c>
      <c r="R27" s="83"/>
      <c r="S27" s="16"/>
      <c r="T27" s="16"/>
      <c r="U27" s="15"/>
    </row>
    <row r="28" spans="1:22" ht="22.5" customHeight="1" x14ac:dyDescent="0.15">
      <c r="A28" s="275"/>
      <c r="B28" s="82" t="s">
        <v>16</v>
      </c>
      <c r="C28" s="81"/>
      <c r="D28" s="80"/>
      <c r="E28" s="79"/>
      <c r="F28" s="78">
        <f t="shared" si="2"/>
        <v>0</v>
      </c>
      <c r="G28" s="56"/>
      <c r="H28" s="66" t="s">
        <v>15</v>
      </c>
      <c r="I28" s="77"/>
      <c r="J28" s="76"/>
      <c r="K28" s="76"/>
      <c r="L28" s="76"/>
      <c r="M28" s="75"/>
      <c r="N28" s="74"/>
      <c r="O28" s="73">
        <f t="shared" si="3"/>
        <v>0</v>
      </c>
      <c r="P28" s="72">
        <f t="shared" si="4"/>
        <v>0</v>
      </c>
      <c r="R28" s="59"/>
      <c r="S28" s="2"/>
      <c r="T28" s="2"/>
      <c r="U28" s="15"/>
    </row>
    <row r="29" spans="1:22" ht="22.5" customHeight="1" thickBot="1" x14ac:dyDescent="0.2">
      <c r="A29" s="275"/>
      <c r="B29" s="71"/>
      <c r="C29" s="70"/>
      <c r="D29" s="69"/>
      <c r="E29" s="68"/>
      <c r="F29" s="67">
        <f t="shared" si="2"/>
        <v>0</v>
      </c>
      <c r="G29" s="56"/>
      <c r="H29" s="66" t="s">
        <v>14</v>
      </c>
      <c r="I29" s="65"/>
      <c r="J29" s="64"/>
      <c r="K29" s="64"/>
      <c r="L29" s="64"/>
      <c r="M29" s="63"/>
      <c r="N29" s="62"/>
      <c r="O29" s="61">
        <f t="shared" si="3"/>
        <v>0</v>
      </c>
      <c r="P29" s="60">
        <f t="shared" si="4"/>
        <v>0</v>
      </c>
      <c r="R29" s="59"/>
      <c r="S29" s="2"/>
      <c r="T29" s="2"/>
      <c r="U29" s="15"/>
    </row>
    <row r="30" spans="1:22" ht="22.5" customHeight="1" thickBot="1" x14ac:dyDescent="0.2">
      <c r="A30" s="276"/>
      <c r="B30" s="58"/>
      <c r="C30" s="52">
        <f>SUM(C24:C29)</f>
        <v>0</v>
      </c>
      <c r="D30" s="51">
        <f>SUM(D24:D29)</f>
        <v>0</v>
      </c>
      <c r="E30" s="50">
        <f>SUM(E24:E29)</f>
        <v>0</v>
      </c>
      <c r="F30" s="57">
        <f t="shared" si="2"/>
        <v>0</v>
      </c>
      <c r="G30" s="56"/>
      <c r="H30" s="49" t="s">
        <v>14</v>
      </c>
      <c r="I30" s="48">
        <f t="shared" ref="I30:N30" si="5">SUM(I24:I29)</f>
        <v>0</v>
      </c>
      <c r="J30" s="48">
        <f t="shared" si="5"/>
        <v>0</v>
      </c>
      <c r="K30" s="48">
        <f t="shared" si="5"/>
        <v>0</v>
      </c>
      <c r="L30" s="48">
        <f t="shared" si="5"/>
        <v>0</v>
      </c>
      <c r="M30" s="47">
        <f t="shared" si="5"/>
        <v>0</v>
      </c>
      <c r="N30" s="28">
        <f t="shared" si="5"/>
        <v>0</v>
      </c>
      <c r="O30" s="55">
        <f t="shared" si="3"/>
        <v>0</v>
      </c>
      <c r="P30" s="54">
        <f t="shared" si="4"/>
        <v>0</v>
      </c>
      <c r="R30" s="53"/>
      <c r="S30" s="16"/>
      <c r="T30" s="16"/>
      <c r="U30" s="15"/>
    </row>
    <row r="31" spans="1:22" ht="22.5" customHeight="1" thickBot="1" x14ac:dyDescent="0.2">
      <c r="A31" s="244" t="s">
        <v>1</v>
      </c>
      <c r="B31" s="245"/>
      <c r="C31" s="52">
        <f>C30-C23</f>
        <v>0</v>
      </c>
      <c r="D31" s="51">
        <f>D30-D23</f>
        <v>0</v>
      </c>
      <c r="E31" s="50">
        <f>E30-E23</f>
        <v>0</v>
      </c>
      <c r="F31" s="50">
        <f>F30-F23</f>
        <v>0</v>
      </c>
      <c r="G31" s="11"/>
      <c r="H31" s="49" t="s">
        <v>14</v>
      </c>
      <c r="I31" s="26">
        <f t="shared" ref="I31:P31" si="6">I30-I23</f>
        <v>-110000</v>
      </c>
      <c r="J31" s="48">
        <f t="shared" si="6"/>
        <v>-3000</v>
      </c>
      <c r="K31" s="48">
        <f t="shared" si="6"/>
        <v>-3000</v>
      </c>
      <c r="L31" s="48">
        <f t="shared" si="6"/>
        <v>0</v>
      </c>
      <c r="M31" s="47">
        <f t="shared" si="6"/>
        <v>0</v>
      </c>
      <c r="N31" s="28">
        <f t="shared" si="6"/>
        <v>0</v>
      </c>
      <c r="O31" s="25">
        <f t="shared" si="6"/>
        <v>-116000</v>
      </c>
      <c r="P31" s="46">
        <f t="shared" si="6"/>
        <v>-116000</v>
      </c>
      <c r="R31" s="17"/>
      <c r="S31" s="16"/>
      <c r="T31" s="16"/>
      <c r="U31" s="15"/>
      <c r="V31" s="32"/>
    </row>
    <row r="32" spans="1:22" ht="25.5" customHeight="1" thickBot="1" x14ac:dyDescent="0.2">
      <c r="A32" s="45" t="s">
        <v>13</v>
      </c>
      <c r="B32" s="37"/>
      <c r="C32" s="2"/>
      <c r="D32" s="2"/>
      <c r="E32" s="2"/>
      <c r="F32" s="2"/>
      <c r="H32" s="37"/>
      <c r="I32" s="2"/>
      <c r="J32" s="2"/>
      <c r="K32" s="2"/>
      <c r="L32" s="2"/>
      <c r="M32" s="2"/>
      <c r="N32" s="2"/>
      <c r="O32" s="2"/>
      <c r="P32" s="44"/>
      <c r="R32" s="17"/>
      <c r="S32" s="16"/>
      <c r="T32" s="16"/>
      <c r="U32" s="15"/>
      <c r="V32" s="32"/>
    </row>
    <row r="33" spans="1:22" s="32" customFormat="1" ht="15.75" customHeight="1" thickBot="1" x14ac:dyDescent="0.2">
      <c r="A33" s="277" t="s">
        <v>5</v>
      </c>
      <c r="B33" s="278"/>
      <c r="C33" s="43"/>
      <c r="D33" s="42"/>
      <c r="E33" s="42"/>
      <c r="F33" s="41"/>
      <c r="G33" s="37"/>
      <c r="H33" s="280" t="s">
        <v>5</v>
      </c>
      <c r="I33" s="281"/>
      <c r="J33" s="281"/>
      <c r="K33" s="281"/>
      <c r="L33" s="281"/>
      <c r="M33" s="281"/>
      <c r="N33" s="281"/>
      <c r="O33" s="281"/>
      <c r="P33" s="282"/>
      <c r="R33" s="17"/>
      <c r="S33" s="16"/>
      <c r="T33" s="16"/>
      <c r="U33" s="15"/>
      <c r="V33" s="1"/>
    </row>
    <row r="34" spans="1:22" s="32" customFormat="1" ht="28.5" customHeight="1" thickBot="1" x14ac:dyDescent="0.2">
      <c r="A34" s="259"/>
      <c r="B34" s="279"/>
      <c r="C34" s="40" t="s">
        <v>12</v>
      </c>
      <c r="D34" s="39" t="s">
        <v>11</v>
      </c>
      <c r="E34" s="39" t="s">
        <v>10</v>
      </c>
      <c r="F34" s="38" t="s">
        <v>5</v>
      </c>
      <c r="G34" s="37"/>
      <c r="H34" s="255" t="s">
        <v>9</v>
      </c>
      <c r="I34" s="283"/>
      <c r="J34" s="36" t="s">
        <v>8</v>
      </c>
      <c r="K34" s="36" t="s">
        <v>7</v>
      </c>
      <c r="L34" s="35" t="s">
        <v>6</v>
      </c>
      <c r="M34" s="35"/>
      <c r="N34" s="35"/>
      <c r="O34" s="34" t="s">
        <v>5</v>
      </c>
      <c r="P34" s="33" t="s">
        <v>4</v>
      </c>
      <c r="R34" s="17"/>
      <c r="S34" s="16"/>
      <c r="T34" s="16"/>
      <c r="U34" s="15"/>
      <c r="V34" s="1"/>
    </row>
    <row r="35" spans="1:22" ht="22.5" customHeight="1" thickBot="1" x14ac:dyDescent="0.2">
      <c r="A35" s="31"/>
      <c r="B35" s="30" t="s">
        <v>3</v>
      </c>
      <c r="C35" s="29">
        <f>C23+C11</f>
        <v>30000</v>
      </c>
      <c r="D35" s="26">
        <f>D23+D11</f>
        <v>30000</v>
      </c>
      <c r="E35" s="26">
        <f>E23+E11</f>
        <v>40000</v>
      </c>
      <c r="F35" s="28">
        <f>SUM(C35:E35)</f>
        <v>100000</v>
      </c>
      <c r="G35" s="11"/>
      <c r="H35" s="27">
        <f t="shared" ref="H35:N35" si="7">H23+H11</f>
        <v>26</v>
      </c>
      <c r="I35" s="26">
        <f t="shared" si="7"/>
        <v>260000</v>
      </c>
      <c r="J35" s="26">
        <f t="shared" si="7"/>
        <v>6000</v>
      </c>
      <c r="K35" s="26">
        <f t="shared" si="7"/>
        <v>6000</v>
      </c>
      <c r="L35" s="26">
        <f t="shared" si="7"/>
        <v>19097</v>
      </c>
      <c r="M35" s="26">
        <f t="shared" si="7"/>
        <v>0</v>
      </c>
      <c r="N35" s="26">
        <f t="shared" si="7"/>
        <v>0</v>
      </c>
      <c r="O35" s="25">
        <f>SUM(I35:N35)</f>
        <v>291097</v>
      </c>
      <c r="P35" s="25">
        <f>O35+F35</f>
        <v>391097</v>
      </c>
      <c r="R35" s="17"/>
      <c r="S35" s="16"/>
      <c r="T35" s="16"/>
      <c r="U35" s="15"/>
    </row>
    <row r="36" spans="1:22" ht="22.5" customHeight="1" x14ac:dyDescent="0.15">
      <c r="A36" s="24"/>
      <c r="B36" s="23" t="s">
        <v>2</v>
      </c>
      <c r="C36" s="22">
        <f>C30+C15</f>
        <v>30000</v>
      </c>
      <c r="D36" s="19">
        <f>D30+D15</f>
        <v>30000</v>
      </c>
      <c r="E36" s="19">
        <f>E30+E15</f>
        <v>40000</v>
      </c>
      <c r="F36" s="21">
        <f>SUM(C36:E36)</f>
        <v>100000</v>
      </c>
      <c r="G36" s="11"/>
      <c r="H36" s="20" t="s">
        <v>0</v>
      </c>
      <c r="I36" s="19">
        <f t="shared" ref="I36:N36" si="8">I30+I15</f>
        <v>72180</v>
      </c>
      <c r="J36" s="19">
        <f t="shared" si="8"/>
        <v>0</v>
      </c>
      <c r="K36" s="19">
        <f t="shared" si="8"/>
        <v>0</v>
      </c>
      <c r="L36" s="19">
        <f t="shared" si="8"/>
        <v>0</v>
      </c>
      <c r="M36" s="19">
        <f t="shared" si="8"/>
        <v>0</v>
      </c>
      <c r="N36" s="19">
        <f t="shared" si="8"/>
        <v>0</v>
      </c>
      <c r="O36" s="18">
        <f>SUM(I36:N36)</f>
        <v>72180</v>
      </c>
      <c r="P36" s="18">
        <f>O36+F36</f>
        <v>172180</v>
      </c>
      <c r="R36" s="17"/>
      <c r="S36" s="16"/>
      <c r="T36" s="16"/>
      <c r="U36" s="15"/>
    </row>
    <row r="37" spans="1:22" ht="22.5" customHeight="1" thickBot="1" x14ac:dyDescent="0.2">
      <c r="A37" s="14"/>
      <c r="B37" s="13" t="s">
        <v>1</v>
      </c>
      <c r="C37" s="12">
        <f>C36-C35</f>
        <v>0</v>
      </c>
      <c r="D37" s="9">
        <f>D36-D35</f>
        <v>0</v>
      </c>
      <c r="E37" s="9">
        <f>E36-E35</f>
        <v>0</v>
      </c>
      <c r="F37" s="8">
        <f>F36-F35</f>
        <v>0</v>
      </c>
      <c r="G37" s="11"/>
      <c r="H37" s="10" t="s">
        <v>0</v>
      </c>
      <c r="I37" s="9">
        <f t="shared" ref="I37:P37" si="9">I36-I35</f>
        <v>-187820</v>
      </c>
      <c r="J37" s="9">
        <f t="shared" si="9"/>
        <v>-6000</v>
      </c>
      <c r="K37" s="9">
        <f t="shared" si="9"/>
        <v>-6000</v>
      </c>
      <c r="L37" s="9">
        <f t="shared" si="9"/>
        <v>-19097</v>
      </c>
      <c r="M37" s="9">
        <f t="shared" si="9"/>
        <v>0</v>
      </c>
      <c r="N37" s="9">
        <f t="shared" si="9"/>
        <v>0</v>
      </c>
      <c r="O37" s="8">
        <f t="shared" si="9"/>
        <v>-218917</v>
      </c>
      <c r="P37" s="7">
        <f t="shared" si="9"/>
        <v>-218917</v>
      </c>
      <c r="R37" s="6"/>
      <c r="S37" s="5"/>
      <c r="T37" s="5"/>
      <c r="U37" s="4"/>
    </row>
    <row r="39" spans="1:22" ht="22.5" customHeight="1" x14ac:dyDescent="0.15">
      <c r="B39" s="3"/>
    </row>
  </sheetData>
  <mergeCells count="46">
    <mergeCell ref="A24:A30"/>
    <mergeCell ref="A31:B31"/>
    <mergeCell ref="A33:B34"/>
    <mergeCell ref="H33:P33"/>
    <mergeCell ref="H34:I34"/>
    <mergeCell ref="R19:T19"/>
    <mergeCell ref="A20:B22"/>
    <mergeCell ref="C20:C21"/>
    <mergeCell ref="D20:D22"/>
    <mergeCell ref="E20:E22"/>
    <mergeCell ref="H20:I20"/>
    <mergeCell ref="L20:L21"/>
    <mergeCell ref="M20:M21"/>
    <mergeCell ref="N20:N22"/>
    <mergeCell ref="H21:K21"/>
    <mergeCell ref="L22:M22"/>
    <mergeCell ref="L10:M10"/>
    <mergeCell ref="A12:A15"/>
    <mergeCell ref="A16:B16"/>
    <mergeCell ref="A18:B19"/>
    <mergeCell ref="C18:F18"/>
    <mergeCell ref="H18:P18"/>
    <mergeCell ref="C19:F19"/>
    <mergeCell ref="H19:O19"/>
    <mergeCell ref="P19:P22"/>
    <mergeCell ref="U5:U6"/>
    <mergeCell ref="A6:B7"/>
    <mergeCell ref="C6:F6"/>
    <mergeCell ref="H6:P6"/>
    <mergeCell ref="C7:F7"/>
    <mergeCell ref="H7:O7"/>
    <mergeCell ref="P7:P10"/>
    <mergeCell ref="A8:B10"/>
    <mergeCell ref="C8:C9"/>
    <mergeCell ref="D8:D10"/>
    <mergeCell ref="E8:E10"/>
    <mergeCell ref="H8:I8"/>
    <mergeCell ref="L8:L9"/>
    <mergeCell ref="M8:M9"/>
    <mergeCell ref="N8:N10"/>
    <mergeCell ref="H9:K9"/>
    <mergeCell ref="A1:U1"/>
    <mergeCell ref="F3:I3"/>
    <mergeCell ref="K3:N3"/>
    <mergeCell ref="R3:S3"/>
    <mergeCell ref="T3:U3"/>
  </mergeCells>
  <phoneticPr fontId="2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8 (2)</vt:lpstr>
      <vt:lpstr>'8 (2)'!支援金13</vt:lpstr>
      <vt:lpstr>'8 (2)'!生徒12</vt:lpstr>
      <vt:lpstr>'8 (2)'!生徒13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jimumount</dc:creator>
  <cp:lastModifiedBy>jimumount</cp:lastModifiedBy>
  <dcterms:created xsi:type="dcterms:W3CDTF">2025-03-21T01:22:27Z</dcterms:created>
  <dcterms:modified xsi:type="dcterms:W3CDTF">2025-03-23T22:52:21Z</dcterms:modified>
</cp:coreProperties>
</file>